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CAQH Index\2016 Index Report\"/>
    </mc:Choice>
  </mc:AlternateContent>
  <bookViews>
    <workbookView xWindow="0" yWindow="0" windowWidth="23115" windowHeight="8760"/>
  </bookViews>
  <sheets>
    <sheet name="General Instructions" sheetId="11" r:id="rId1"/>
    <sheet name="2 Volume Data Collection Tool" sheetId="1" r:id="rId2"/>
    <sheet name="3 Example Volume Submission" sheetId="4" r:id="rId3"/>
    <sheet name="4 Cost Data Collection Tool" sheetId="10" r:id="rId4"/>
    <sheet name="5 PayersExample Cost Submission" sheetId="7" r:id="rId5"/>
  </sheets>
  <definedNames>
    <definedName name="_xlnm.Print_Area" localSheetId="2">'3 Example Volume Submission'!$A$1:$I$241</definedName>
  </definedNames>
  <calcPr calcId="152511"/>
</workbook>
</file>

<file path=xl/calcChain.xml><?xml version="1.0" encoding="utf-8"?>
<calcChain xmlns="http://schemas.openxmlformats.org/spreadsheetml/2006/main">
  <c r="F181" i="4" l="1"/>
  <c r="G181" i="4"/>
  <c r="E181" i="4"/>
  <c r="F191" i="4"/>
  <c r="G191" i="4"/>
  <c r="E191" i="4"/>
  <c r="J197" i="4"/>
  <c r="K197" i="4"/>
  <c r="J198" i="4"/>
  <c r="K198" i="4"/>
  <c r="J199" i="4"/>
  <c r="K199" i="4"/>
  <c r="J200" i="4"/>
  <c r="K200" i="4"/>
  <c r="J201" i="4"/>
  <c r="K201" i="4"/>
  <c r="I198" i="4"/>
  <c r="I199" i="4"/>
  <c r="I200" i="4"/>
  <c r="I201" i="4"/>
  <c r="I197" i="4"/>
  <c r="E197" i="4"/>
  <c r="G213" i="4"/>
  <c r="F213" i="4"/>
  <c r="E213" i="4"/>
  <c r="G203" i="4"/>
  <c r="F203" i="4"/>
  <c r="E203" i="4"/>
  <c r="G209" i="1" l="1"/>
  <c r="F209" i="1"/>
  <c r="E209" i="1"/>
  <c r="G199" i="1"/>
  <c r="F199" i="1"/>
  <c r="E199" i="1"/>
  <c r="G188" i="1"/>
  <c r="F188" i="1"/>
  <c r="F178" i="1"/>
  <c r="E188" i="1" l="1"/>
  <c r="G178" i="1"/>
  <c r="E178" i="1" l="1"/>
  <c r="C137" i="7" l="1"/>
  <c r="H78" i="7" s="1"/>
  <c r="C123" i="7"/>
  <c r="H65" i="7" s="1"/>
  <c r="C136" i="7"/>
  <c r="C135" i="7"/>
  <c r="C121" i="7"/>
  <c r="C134" i="7"/>
  <c r="C120" i="7"/>
  <c r="C116" i="7"/>
  <c r="C115" i="7"/>
  <c r="E124" i="10"/>
  <c r="E138" i="10"/>
  <c r="C137" i="10"/>
  <c r="H78" i="10" s="1"/>
  <c r="C123" i="10"/>
  <c r="H65" i="10" s="1"/>
  <c r="C136" i="10"/>
  <c r="C122" i="10"/>
  <c r="H64" i="10" s="1"/>
  <c r="C135" i="10"/>
  <c r="C121" i="10"/>
  <c r="C134" i="10"/>
  <c r="C120" i="10"/>
  <c r="C133" i="10"/>
  <c r="C119" i="10"/>
  <c r="C130" i="10"/>
  <c r="C116" i="10"/>
  <c r="C129" i="10"/>
  <c r="C115" i="10"/>
  <c r="E138" i="7"/>
  <c r="E124" i="7"/>
  <c r="C129" i="7"/>
  <c r="C130" i="7"/>
  <c r="C131" i="7"/>
  <c r="C133" i="7"/>
  <c r="C119" i="7"/>
  <c r="F122" i="10"/>
  <c r="F123" i="10"/>
  <c r="F136" i="10"/>
  <c r="F137" i="10"/>
  <c r="C131" i="10"/>
  <c r="C117" i="10"/>
  <c r="C104" i="10"/>
  <c r="C103" i="10"/>
  <c r="E103" i="10"/>
  <c r="F103" i="10"/>
  <c r="E104" i="10"/>
  <c r="F104" i="10"/>
  <c r="C132" i="10"/>
  <c r="C118" i="10"/>
  <c r="C92" i="10"/>
  <c r="C91" i="10"/>
  <c r="F91" i="10"/>
  <c r="G91" i="10"/>
  <c r="G103" i="10" s="1"/>
  <c r="F92" i="10"/>
  <c r="G92" i="10"/>
  <c r="G104" i="10" s="1"/>
  <c r="E77" i="10"/>
  <c r="G77" i="10" s="1"/>
  <c r="E78" i="10"/>
  <c r="G78" i="10" s="1"/>
  <c r="E64" i="10"/>
  <c r="G64" i="10" s="1"/>
  <c r="E65" i="10"/>
  <c r="G65" i="10" s="1"/>
  <c r="F137" i="7"/>
  <c r="F136" i="7"/>
  <c r="F123" i="7"/>
  <c r="F122" i="7"/>
  <c r="F104" i="7"/>
  <c r="H104" i="7" s="1"/>
  <c r="F103" i="7"/>
  <c r="H103" i="7" s="1"/>
  <c r="C104" i="7"/>
  <c r="C103" i="7"/>
  <c r="F92" i="7"/>
  <c r="H92" i="7" s="1"/>
  <c r="F91" i="7"/>
  <c r="H91" i="7" s="1"/>
  <c r="C92" i="7"/>
  <c r="C91" i="7"/>
  <c r="C78" i="7"/>
  <c r="E78" i="7" s="1"/>
  <c r="G78" i="7" s="1"/>
  <c r="C77" i="7"/>
  <c r="H77" i="7"/>
  <c r="E77" i="7"/>
  <c r="G77" i="7" s="1"/>
  <c r="E65" i="7"/>
  <c r="G65" i="7" s="1"/>
  <c r="E64" i="7"/>
  <c r="G64" i="7" s="1"/>
  <c r="C132" i="7"/>
  <c r="C118" i="7"/>
  <c r="G136" i="7" l="1"/>
  <c r="I65" i="7"/>
  <c r="G137" i="7"/>
  <c r="I78" i="7"/>
  <c r="G123" i="7"/>
  <c r="H91" i="10"/>
  <c r="H104" i="10"/>
  <c r="G136" i="10"/>
  <c r="H103" i="10"/>
  <c r="G122" i="10"/>
  <c r="G123" i="10"/>
  <c r="H77" i="10"/>
  <c r="I77" i="10" s="1"/>
  <c r="I78" i="10"/>
  <c r="G137" i="10"/>
  <c r="H92" i="10"/>
  <c r="I64" i="10"/>
  <c r="I65" i="10"/>
  <c r="I77" i="7"/>
  <c r="I117" i="4"/>
  <c r="I91" i="4"/>
  <c r="I80" i="4"/>
  <c r="I44" i="4"/>
  <c r="K169" i="4"/>
  <c r="K156" i="4"/>
  <c r="K143" i="4"/>
  <c r="K130" i="4"/>
  <c r="K117" i="4"/>
  <c r="K103" i="4"/>
  <c r="K91" i="4"/>
  <c r="K80" i="4"/>
  <c r="K68" i="4"/>
  <c r="K56" i="4"/>
  <c r="K44" i="4"/>
  <c r="J169" i="4"/>
  <c r="J156" i="4"/>
  <c r="J143" i="4"/>
  <c r="J130" i="4"/>
  <c r="J117" i="4"/>
  <c r="J103" i="4"/>
  <c r="J91" i="4"/>
  <c r="J80" i="4"/>
  <c r="J68" i="4"/>
  <c r="J56" i="4"/>
  <c r="J44" i="4"/>
  <c r="K44" i="1"/>
  <c r="K56" i="1"/>
  <c r="K68" i="1"/>
  <c r="K78" i="1"/>
  <c r="K88" i="1"/>
  <c r="K100" i="1"/>
  <c r="K114" i="1"/>
  <c r="K127" i="1"/>
  <c r="K140" i="1"/>
  <c r="K153" i="1"/>
  <c r="K166" i="1"/>
  <c r="I56" i="4" l="1"/>
  <c r="I68" i="4"/>
  <c r="I103" i="4"/>
  <c r="I130" i="4"/>
  <c r="I143" i="4"/>
  <c r="I156" i="4"/>
  <c r="I169" i="4"/>
  <c r="I44" i="1"/>
  <c r="J44" i="1"/>
  <c r="I56" i="1"/>
  <c r="J56" i="1"/>
  <c r="I68" i="1"/>
  <c r="J68" i="1"/>
  <c r="I78" i="1"/>
  <c r="J78" i="1"/>
  <c r="I88" i="1"/>
  <c r="J88" i="1"/>
  <c r="I100" i="1"/>
  <c r="J100" i="1"/>
  <c r="I114" i="1"/>
  <c r="J114" i="1"/>
  <c r="I127" i="1"/>
  <c r="J127" i="1"/>
  <c r="I140" i="1"/>
  <c r="J140" i="1"/>
  <c r="I153" i="1"/>
  <c r="J153" i="1"/>
  <c r="I166" i="1"/>
  <c r="J166" i="1"/>
  <c r="H156" i="4"/>
  <c r="G156" i="4"/>
  <c r="F156" i="4"/>
  <c r="E156" i="4"/>
  <c r="D156" i="4"/>
  <c r="H143" i="4"/>
  <c r="G143" i="4"/>
  <c r="F143" i="4"/>
  <c r="E143" i="4"/>
  <c r="H71" i="10" l="1"/>
  <c r="C128" i="10"/>
  <c r="H69" i="10" s="1"/>
  <c r="H63" i="10"/>
  <c r="H61" i="10"/>
  <c r="C114" i="10"/>
  <c r="H56" i="10" s="1"/>
  <c r="H63" i="7"/>
  <c r="F121" i="7"/>
  <c r="F120" i="7"/>
  <c r="H60" i="7"/>
  <c r="F118" i="7"/>
  <c r="F119" i="7"/>
  <c r="G119" i="7" s="1"/>
  <c r="C117" i="7"/>
  <c r="H59" i="7" s="1"/>
  <c r="F117" i="7"/>
  <c r="F116" i="7"/>
  <c r="G116" i="7" s="1"/>
  <c r="C114" i="7"/>
  <c r="H56" i="7" s="1"/>
  <c r="F114" i="7"/>
  <c r="F115" i="7"/>
  <c r="G115" i="7" s="1"/>
  <c r="F135" i="7"/>
  <c r="F134" i="7"/>
  <c r="F132" i="7"/>
  <c r="G132" i="7" s="1"/>
  <c r="F133" i="7"/>
  <c r="F131" i="7"/>
  <c r="G131" i="7" s="1"/>
  <c r="H71" i="7"/>
  <c r="F130" i="7"/>
  <c r="C128" i="7"/>
  <c r="F128" i="7"/>
  <c r="F129" i="7"/>
  <c r="F127" i="7"/>
  <c r="F113" i="7"/>
  <c r="F95" i="7"/>
  <c r="H95" i="7" s="1"/>
  <c r="F97" i="7"/>
  <c r="H97" i="7" s="1"/>
  <c r="F98" i="7"/>
  <c r="H98" i="7" s="1"/>
  <c r="F100" i="7"/>
  <c r="H100" i="7" s="1"/>
  <c r="F99" i="7"/>
  <c r="H99" i="7" s="1"/>
  <c r="F101" i="7"/>
  <c r="H101" i="7" s="1"/>
  <c r="F102" i="7"/>
  <c r="H102" i="7" s="1"/>
  <c r="F96" i="7"/>
  <c r="H96" i="7" s="1"/>
  <c r="F83" i="7"/>
  <c r="H83" i="7" s="1"/>
  <c r="F85" i="7"/>
  <c r="H85" i="7" s="1"/>
  <c r="F86" i="7"/>
  <c r="H86" i="7" s="1"/>
  <c r="F88" i="7"/>
  <c r="H88" i="7" s="1"/>
  <c r="F87" i="7"/>
  <c r="H87" i="7" s="1"/>
  <c r="F89" i="7"/>
  <c r="H89" i="7" s="1"/>
  <c r="F90" i="7"/>
  <c r="H90" i="7" s="1"/>
  <c r="F84" i="7"/>
  <c r="H84" i="7" s="1"/>
  <c r="E76" i="7"/>
  <c r="G76" i="7" s="1"/>
  <c r="E75" i="7"/>
  <c r="G75" i="7" s="1"/>
  <c r="E73" i="7"/>
  <c r="G73" i="7" s="1"/>
  <c r="E74" i="7"/>
  <c r="G74" i="7" s="1"/>
  <c r="E72" i="7"/>
  <c r="G72" i="7" s="1"/>
  <c r="E71" i="7"/>
  <c r="G71" i="7" s="1"/>
  <c r="E69" i="7"/>
  <c r="G69" i="7" s="1"/>
  <c r="E70" i="7"/>
  <c r="G70" i="7" s="1"/>
  <c r="E63" i="7"/>
  <c r="G63" i="7" s="1"/>
  <c r="E62" i="7"/>
  <c r="G62" i="7" s="1"/>
  <c r="E60" i="7"/>
  <c r="E61" i="7"/>
  <c r="G61" i="7" s="1"/>
  <c r="E59" i="7"/>
  <c r="G59" i="7" s="1"/>
  <c r="E58" i="7"/>
  <c r="G58" i="7" s="1"/>
  <c r="E56" i="7"/>
  <c r="E57" i="7"/>
  <c r="G57" i="7" s="1"/>
  <c r="G60" i="7"/>
  <c r="G56" i="7"/>
  <c r="E56" i="10"/>
  <c r="G56" i="10" s="1"/>
  <c r="E58" i="10"/>
  <c r="G58" i="10" s="1"/>
  <c r="E59" i="10"/>
  <c r="G59" i="10" s="1"/>
  <c r="E61" i="10"/>
  <c r="G61" i="10" s="1"/>
  <c r="E60" i="10"/>
  <c r="G60" i="10" s="1"/>
  <c r="E62" i="10"/>
  <c r="G62" i="10" s="1"/>
  <c r="E63" i="10"/>
  <c r="G63" i="10" s="1"/>
  <c r="E57" i="10"/>
  <c r="G57" i="10" s="1"/>
  <c r="F128" i="10"/>
  <c r="F130" i="10"/>
  <c r="F131" i="10"/>
  <c r="F133" i="10"/>
  <c r="F132" i="10"/>
  <c r="F134" i="10"/>
  <c r="F135" i="10"/>
  <c r="F129" i="10"/>
  <c r="F114" i="10"/>
  <c r="F116" i="10"/>
  <c r="F117" i="10"/>
  <c r="F119" i="10"/>
  <c r="F118" i="10"/>
  <c r="F120" i="10"/>
  <c r="F121" i="10"/>
  <c r="F115" i="10"/>
  <c r="F127" i="10"/>
  <c r="E102" i="10"/>
  <c r="F102" i="10" s="1"/>
  <c r="G90" i="10"/>
  <c r="G102" i="10" s="1"/>
  <c r="E101" i="10"/>
  <c r="F101" i="10" s="1"/>
  <c r="G89" i="10"/>
  <c r="G101" i="10" s="1"/>
  <c r="E99" i="10"/>
  <c r="F99" i="10" s="1"/>
  <c r="G87" i="10"/>
  <c r="G99" i="10" s="1"/>
  <c r="E100" i="10"/>
  <c r="F100" i="10" s="1"/>
  <c r="G88" i="10"/>
  <c r="G100" i="10" s="1"/>
  <c r="E98" i="10"/>
  <c r="F98" i="10" s="1"/>
  <c r="G86" i="10"/>
  <c r="G98" i="10" s="1"/>
  <c r="E97" i="10"/>
  <c r="F97" i="10" s="1"/>
  <c r="G85" i="10"/>
  <c r="G97" i="10" s="1"/>
  <c r="E95" i="10"/>
  <c r="F95" i="10" s="1"/>
  <c r="G83" i="10"/>
  <c r="G95" i="10" s="1"/>
  <c r="E96" i="10"/>
  <c r="F96" i="10" s="1"/>
  <c r="G84" i="10"/>
  <c r="G96" i="10" s="1"/>
  <c r="E69" i="10"/>
  <c r="G69" i="10" s="1"/>
  <c r="E71" i="10"/>
  <c r="G71" i="10" s="1"/>
  <c r="E72" i="10"/>
  <c r="G72" i="10" s="1"/>
  <c r="E74" i="10"/>
  <c r="G74" i="10" s="1"/>
  <c r="E73" i="10"/>
  <c r="G73" i="10" s="1"/>
  <c r="E75" i="10"/>
  <c r="G75" i="10" s="1"/>
  <c r="E76" i="10"/>
  <c r="G76" i="10" s="1"/>
  <c r="E70" i="10"/>
  <c r="G70" i="10" s="1"/>
  <c r="F83" i="10"/>
  <c r="F85" i="10"/>
  <c r="F86" i="10"/>
  <c r="F88" i="10"/>
  <c r="F87" i="10"/>
  <c r="F89" i="10"/>
  <c r="F90" i="10"/>
  <c r="F84" i="10"/>
  <c r="G94" i="10"/>
  <c r="E82" i="10"/>
  <c r="G94" i="7"/>
  <c r="E82" i="7"/>
  <c r="H58" i="7"/>
  <c r="D130" i="4"/>
  <c r="D91" i="4"/>
  <c r="D80" i="4"/>
  <c r="D44" i="4"/>
  <c r="D138" i="4" s="1"/>
  <c r="D26" i="4"/>
  <c r="D44" i="1"/>
  <c r="D56" i="1"/>
  <c r="D68" i="1"/>
  <c r="D78" i="1"/>
  <c r="D88" i="1"/>
  <c r="D100" i="1"/>
  <c r="D114" i="1"/>
  <c r="D127" i="1"/>
  <c r="D140" i="1"/>
  <c r="D153" i="1"/>
  <c r="D166" i="1"/>
  <c r="D56" i="4"/>
  <c r="D68" i="4"/>
  <c r="D103" i="4"/>
  <c r="H117" i="4"/>
  <c r="G117" i="4"/>
  <c r="F117" i="4"/>
  <c r="E117" i="4"/>
  <c r="E103" i="4"/>
  <c r="H91" i="4"/>
  <c r="G91" i="4"/>
  <c r="F91" i="4"/>
  <c r="E91" i="4"/>
  <c r="H80" i="4"/>
  <c r="G80" i="4"/>
  <c r="F80" i="4"/>
  <c r="E80" i="4"/>
  <c r="E68" i="4"/>
  <c r="E56" i="4"/>
  <c r="H44" i="4"/>
  <c r="G44" i="4"/>
  <c r="F44" i="4"/>
  <c r="E44" i="4"/>
  <c r="H169" i="4"/>
  <c r="G169" i="4"/>
  <c r="F169" i="4"/>
  <c r="E169" i="4"/>
  <c r="H130" i="4"/>
  <c r="G130" i="4"/>
  <c r="F130" i="4"/>
  <c r="E130" i="4"/>
  <c r="H103" i="4"/>
  <c r="G103" i="4"/>
  <c r="F103" i="4"/>
  <c r="H68" i="4"/>
  <c r="G68" i="4"/>
  <c r="F68" i="4"/>
  <c r="H56" i="4"/>
  <c r="G56" i="4"/>
  <c r="F56" i="4"/>
  <c r="H166" i="1"/>
  <c r="G166" i="1"/>
  <c r="F166" i="1"/>
  <c r="E166" i="1"/>
  <c r="H153" i="1"/>
  <c r="G153" i="1"/>
  <c r="F153" i="1"/>
  <c r="E153" i="1"/>
  <c r="H140" i="1"/>
  <c r="G140" i="1"/>
  <c r="F140" i="1"/>
  <c r="E140" i="1"/>
  <c r="D117" i="4"/>
  <c r="G114" i="1"/>
  <c r="H114" i="1"/>
  <c r="F114" i="1"/>
  <c r="E114" i="1"/>
  <c r="F127" i="1"/>
  <c r="G127" i="1"/>
  <c r="H127" i="1"/>
  <c r="E127" i="1"/>
  <c r="H100" i="1"/>
  <c r="G100" i="1"/>
  <c r="F100" i="1"/>
  <c r="F88" i="1"/>
  <c r="G88" i="1"/>
  <c r="H88" i="1"/>
  <c r="E88" i="1"/>
  <c r="F78" i="1"/>
  <c r="G78" i="1"/>
  <c r="H78" i="1"/>
  <c r="E78" i="1"/>
  <c r="F68" i="1"/>
  <c r="G68" i="1"/>
  <c r="H68" i="1"/>
  <c r="E68" i="1"/>
  <c r="F56" i="1"/>
  <c r="G56" i="1"/>
  <c r="H56" i="1"/>
  <c r="E56" i="1"/>
  <c r="F44" i="1"/>
  <c r="G44" i="1"/>
  <c r="E44" i="1"/>
  <c r="E100" i="1"/>
  <c r="H44" i="1"/>
  <c r="F113" i="10"/>
  <c r="C122" i="7" l="1"/>
  <c r="D143" i="4"/>
  <c r="G128" i="7"/>
  <c r="G120" i="7"/>
  <c r="G129" i="7"/>
  <c r="I71" i="7"/>
  <c r="G133" i="7"/>
  <c r="G134" i="7"/>
  <c r="H62" i="7"/>
  <c r="I62" i="7" s="1"/>
  <c r="I59" i="7"/>
  <c r="I60" i="7"/>
  <c r="I63" i="7"/>
  <c r="G135" i="7"/>
  <c r="H89" i="10"/>
  <c r="H83" i="10"/>
  <c r="H88" i="10"/>
  <c r="H96" i="10"/>
  <c r="H101" i="10"/>
  <c r="H98" i="10"/>
  <c r="H100" i="10"/>
  <c r="H99" i="10"/>
  <c r="H87" i="10"/>
  <c r="H85" i="10"/>
  <c r="H97" i="10"/>
  <c r="G135" i="10"/>
  <c r="H84" i="10"/>
  <c r="H95" i="10"/>
  <c r="G117" i="10"/>
  <c r="G131" i="10"/>
  <c r="I58" i="7"/>
  <c r="I56" i="7"/>
  <c r="G130" i="7"/>
  <c r="H102" i="10"/>
  <c r="G116" i="10"/>
  <c r="G120" i="10"/>
  <c r="I71" i="10"/>
  <c r="H90" i="10"/>
  <c r="H86" i="10"/>
  <c r="I63" i="10"/>
  <c r="G134" i="10"/>
  <c r="H75" i="10"/>
  <c r="I75" i="10" s="1"/>
  <c r="G115" i="10"/>
  <c r="I61" i="10"/>
  <c r="G129" i="10"/>
  <c r="G133" i="10"/>
  <c r="G121" i="10"/>
  <c r="I56" i="10"/>
  <c r="G118" i="10"/>
  <c r="I69" i="10"/>
  <c r="G132" i="10"/>
  <c r="H57" i="7"/>
  <c r="I57" i="7" s="1"/>
  <c r="G117" i="7"/>
  <c r="H61" i="7"/>
  <c r="I61" i="7" s="1"/>
  <c r="H69" i="7"/>
  <c r="I69" i="7" s="1"/>
  <c r="H75" i="7"/>
  <c r="I75" i="7" s="1"/>
  <c r="G121" i="7"/>
  <c r="H74" i="7"/>
  <c r="I74" i="7" s="1"/>
  <c r="H70" i="7"/>
  <c r="I70" i="7" s="1"/>
  <c r="H76" i="7"/>
  <c r="I76" i="7" s="1"/>
  <c r="G114" i="7"/>
  <c r="G118" i="7"/>
  <c r="H72" i="7"/>
  <c r="I72" i="7" s="1"/>
  <c r="H73" i="7"/>
  <c r="I73" i="7" s="1"/>
  <c r="H59" i="10"/>
  <c r="I59" i="10" s="1"/>
  <c r="H60" i="10"/>
  <c r="I60" i="10" s="1"/>
  <c r="H62" i="10"/>
  <c r="I62" i="10" s="1"/>
  <c r="H72" i="10"/>
  <c r="I72" i="10" s="1"/>
  <c r="G128" i="10"/>
  <c r="G114" i="10"/>
  <c r="G130" i="10"/>
  <c r="H57" i="10"/>
  <c r="I57" i="10" s="1"/>
  <c r="H58" i="10"/>
  <c r="I58" i="10" s="1"/>
  <c r="H76" i="10"/>
  <c r="I76" i="10" s="1"/>
  <c r="H70" i="10"/>
  <c r="I70" i="10" s="1"/>
  <c r="H74" i="10"/>
  <c r="I74" i="10" s="1"/>
  <c r="G119" i="10"/>
  <c r="H73" i="10"/>
  <c r="I73" i="10" s="1"/>
  <c r="H64" i="7" l="1"/>
  <c r="I64" i="7" s="1"/>
  <c r="G122" i="7"/>
</calcChain>
</file>

<file path=xl/sharedStrings.xml><?xml version="1.0" encoding="utf-8"?>
<sst xmlns="http://schemas.openxmlformats.org/spreadsheetml/2006/main" count="972" uniqueCount="294">
  <si>
    <t>Claim Submission</t>
  </si>
  <si>
    <t>Manual - Provider</t>
  </si>
  <si>
    <t>Manual - Facility</t>
  </si>
  <si>
    <t>Inquiries (Telephonic)</t>
  </si>
  <si>
    <t>Inquiries (Fax)</t>
  </si>
  <si>
    <t>Inquiries (IVR)</t>
  </si>
  <si>
    <t>Inquiries (Portal/DDE)</t>
  </si>
  <si>
    <t>Inquiries (HIPAA 270)</t>
  </si>
  <si>
    <t>Claim Status</t>
  </si>
  <si>
    <t>Inquiries (HIPAA 276)</t>
  </si>
  <si>
    <t>Claim Payment</t>
  </si>
  <si>
    <t>Count of Payments Made - Printed Check or Paper Based Instrument</t>
  </si>
  <si>
    <t>Count of Payments Made - EFT via ACH Network</t>
  </si>
  <si>
    <t>Claim Remittance Advice</t>
  </si>
  <si>
    <t>Count of Printed or Paper Based Remittance Advice</t>
  </si>
  <si>
    <t>Count of Electronic Remittance Advice (HIPAA 835)</t>
  </si>
  <si>
    <t>Organization Name:</t>
  </si>
  <si>
    <t>Point of Contact Name:</t>
  </si>
  <si>
    <t>Point of Contact Email:</t>
  </si>
  <si>
    <t>Number of Contracted Network Physicians (M.D. and D.O.):</t>
  </si>
  <si>
    <t>General Comments and Assumptions of Data Submission and Reporting Entity:</t>
  </si>
  <si>
    <t>Code</t>
  </si>
  <si>
    <t>Type of Transaction</t>
  </si>
  <si>
    <t>CSMP</t>
  </si>
  <si>
    <t>CSMF</t>
  </si>
  <si>
    <t>CSH837P</t>
  </si>
  <si>
    <t>CSH837I</t>
  </si>
  <si>
    <t>CSTOT</t>
  </si>
  <si>
    <t>EVTEL</t>
  </si>
  <si>
    <t>EVFAX</t>
  </si>
  <si>
    <t>EVIVR</t>
  </si>
  <si>
    <t>EVPOR</t>
  </si>
  <si>
    <t>EVH270</t>
  </si>
  <si>
    <t>EVTOT</t>
  </si>
  <si>
    <t>CSTEL</t>
  </si>
  <si>
    <t>CSFAX</t>
  </si>
  <si>
    <t>CSIVR</t>
  </si>
  <si>
    <t>CSPOR</t>
  </si>
  <si>
    <t>CSH276</t>
  </si>
  <si>
    <t>CPPAYPAP</t>
  </si>
  <si>
    <t>CPPAYBNK</t>
  </si>
  <si>
    <t>CPPAYACH</t>
  </si>
  <si>
    <t>CPPAYTOT</t>
  </si>
  <si>
    <t>CRAPAP</t>
  </si>
  <si>
    <t>CRAEOB</t>
  </si>
  <si>
    <t>CRRAH835</t>
  </si>
  <si>
    <t>CRRATOT</t>
  </si>
  <si>
    <t>Point of Contact Telephone:</t>
  </si>
  <si>
    <t>The data submission form below allows your company to split out results in a separate column for particular business lines and/or regions.</t>
  </si>
  <si>
    <t>Comments:</t>
  </si>
  <si>
    <t>ACME Health Plans, Inc.</t>
  </si>
  <si>
    <t>(123) 456-7890</t>
  </si>
  <si>
    <t>Wile E Coyote</t>
  </si>
  <si>
    <t>GetRR@acme.com</t>
  </si>
  <si>
    <t>Commercial</t>
  </si>
  <si>
    <t>NA</t>
  </si>
  <si>
    <t xml:space="preserve">  Total Inquiries</t>
  </si>
  <si>
    <t xml:space="preserve">  Total Remittance Advices Sent</t>
  </si>
  <si>
    <t xml:space="preserve">  Total Payments Made</t>
  </si>
  <si>
    <t xml:space="preserve">  Total of Claims Represented by All Remittance Advices</t>
  </si>
  <si>
    <t>Eligibility and Benefit Verification</t>
  </si>
  <si>
    <t>PATEL</t>
  </si>
  <si>
    <t>PAFAX</t>
  </si>
  <si>
    <t>PAIVR</t>
  </si>
  <si>
    <t>PAPOR</t>
  </si>
  <si>
    <t>PAH270</t>
  </si>
  <si>
    <t>PATOT</t>
  </si>
  <si>
    <t>Received by Fax</t>
  </si>
  <si>
    <t>Received by email (PDF)</t>
  </si>
  <si>
    <t>Standardized Electronic Transmission (HL7)</t>
  </si>
  <si>
    <t>Standardized Electronic Transmission (X12)</t>
  </si>
  <si>
    <t xml:space="preserve">  Total Claim-Related Attachments</t>
  </si>
  <si>
    <t>Attachments -- Prior Authorization</t>
  </si>
  <si>
    <t xml:space="preserve">  Total Prior Authorization-Related Attachments</t>
  </si>
  <si>
    <t>We can't break out prior authorization contacts by state or business line.</t>
  </si>
  <si>
    <t>ACMAIL</t>
  </si>
  <si>
    <t>ACFAX</t>
  </si>
  <si>
    <t>ACPDF</t>
  </si>
  <si>
    <t>ACHL7</t>
  </si>
  <si>
    <t>ACX12</t>
  </si>
  <si>
    <t>ACTOT</t>
  </si>
  <si>
    <t>APMAIL</t>
  </si>
  <si>
    <t>APFAX</t>
  </si>
  <si>
    <t>APPDF</t>
  </si>
  <si>
    <t>APHL7</t>
  </si>
  <si>
    <t>APX12</t>
  </si>
  <si>
    <t>APTOT</t>
  </si>
  <si>
    <t>Product or Business Information</t>
  </si>
  <si>
    <t>Please describe the business and or region for each column used in the following section.</t>
  </si>
  <si>
    <t xml:space="preserve">Please fill in the numbers of transactions in the rows below for each column described above, according to the specifications </t>
  </si>
  <si>
    <t>Prior Authorization Requests (Telephonic)</t>
  </si>
  <si>
    <t>Prior Authorization Requests (Fax)</t>
  </si>
  <si>
    <t>Prior Authorization Requests (IVR)</t>
  </si>
  <si>
    <t>Prior Authorization Requests (Portal/Website)</t>
  </si>
  <si>
    <t xml:space="preserve">  Total Claims Submitted</t>
  </si>
  <si>
    <t>**OPTIONAL**</t>
  </si>
  <si>
    <t xml:space="preserve">  Total Prior Authorization Requests</t>
  </si>
  <si>
    <t>Prior Authorization Request (HIPAA 278)</t>
  </si>
  <si>
    <t>Website/portal</t>
  </si>
  <si>
    <t>APOR</t>
  </si>
  <si>
    <t>ACOR</t>
  </si>
  <si>
    <t>Received via Paper Delivery (mail, fedex etc.)</t>
  </si>
  <si>
    <t>Electronic (HIPAA 837P) Provider</t>
  </si>
  <si>
    <t>Electronic (HIPAA 837I) Facility</t>
  </si>
  <si>
    <t>Non-standardized Received by email (PDF)</t>
  </si>
  <si>
    <t>Non-standardized Website/portal submission</t>
  </si>
  <si>
    <t>Medicare Advantage</t>
  </si>
  <si>
    <t>Medicaid HMO/Risk</t>
  </si>
  <si>
    <t>Expand columns to the right if needed</t>
  </si>
  <si>
    <t>and explain in the comments</t>
  </si>
  <si>
    <t>Prior Authorization (Medical/Surgical -- No RX)</t>
  </si>
  <si>
    <t>We can't break out eligibility inquiries by line of business.</t>
  </si>
  <si>
    <t>Total</t>
  </si>
  <si>
    <t>Additional Comments or Overflow Comments:</t>
  </si>
  <si>
    <t>From Row 134:  Our breakout of attachments between claim-related and prior authorization related is an estimate.  We can't split prior auth by business line.</t>
  </si>
  <si>
    <t xml:space="preserve">From Row 134 :  We counted the total attachments, and estimated the split between prior auth and claims-related based on a subsample.  The distribution of claims-related by business estimated same process. </t>
  </si>
  <si>
    <t>Our company can split out claim submission, payment, and RA by commercial vs MA and Medicaid, but we don't have direct counts of prior auth, eligibility, attachments, and claim status by business line.  Breakout of claims-related attachments based on an estimate.  Where we didn't break out, the measures are aggregated commercial plus public programs.  It's possible that some Medigap transactions are reflected in our company's results, but in general we tried to exclude Medigap.  More comments below.</t>
  </si>
  <si>
    <t>From Row 30:  Totals may not equal the sum of the components for a variety of reasons, including other lines of business, data being drawn from different systems etc.</t>
  </si>
  <si>
    <t>From Row 14:  We also operate as an intermediary/carrier for Medicare FFS, but those claims/transactions aren't included either.</t>
  </si>
  <si>
    <t>Received via Paper Delivery (mail, FedEx etc.)</t>
  </si>
  <si>
    <t>ID</t>
  </si>
  <si>
    <t>Transaction Type</t>
  </si>
  <si>
    <t>Fully Loaded Cost per Transaction ($)</t>
  </si>
  <si>
    <t>270 - 271</t>
  </si>
  <si>
    <t>Eligibility Verification</t>
  </si>
  <si>
    <t>276 - 277</t>
  </si>
  <si>
    <t>Claim Status Inquiry</t>
  </si>
  <si>
    <t>Remittance</t>
  </si>
  <si>
    <t>Automated</t>
  </si>
  <si>
    <t>Payment</t>
  </si>
  <si>
    <t>Fully Loaded Cost ($)</t>
  </si>
  <si>
    <t>Attachments -- Prior Authorization (Medical/Surgical -- No Rx)</t>
  </si>
  <si>
    <t>E Fudd</t>
  </si>
  <si>
    <t>GetBugs@acme.com</t>
  </si>
  <si>
    <t>(987) 654-3210</t>
  </si>
  <si>
    <t>Comment:</t>
  </si>
  <si>
    <t>Same as our overall membership</t>
  </si>
  <si>
    <t>Attachments -- Claim Related</t>
  </si>
  <si>
    <t>Phone Call, Fax</t>
  </si>
  <si>
    <t>Paper Delivery</t>
  </si>
  <si>
    <t>Modalities</t>
  </si>
  <si>
    <t>IVR, Portal, Auto</t>
  </si>
  <si>
    <t>Auto (HL7 or X12)</t>
  </si>
  <si>
    <t>Mail, Fax, Email</t>
  </si>
  <si>
    <t>Transactions</t>
  </si>
  <si>
    <t>check dupes</t>
  </si>
  <si>
    <t>Hours</t>
  </si>
  <si>
    <t>Labor Cost/Hour</t>
  </si>
  <si>
    <t>Overhead Rate (IT, Vendor, Benefits, Admin)</t>
  </si>
  <si>
    <t>Labor Costs</t>
  </si>
  <si>
    <t>Transactions Per Hour</t>
  </si>
  <si>
    <t>Fax, Mail</t>
  </si>
  <si>
    <t>Check Mail</t>
  </si>
  <si>
    <t>WHAT WE WANT:</t>
  </si>
  <si>
    <t>Fully Loaded Costs ($) Per Transaction</t>
  </si>
  <si>
    <t>Electronic Transactions</t>
  </si>
  <si>
    <t>Manual Transactions</t>
  </si>
  <si>
    <t>FROM VOLUME:</t>
  </si>
  <si>
    <t>Number of Transactions</t>
  </si>
  <si>
    <t>SHEET:</t>
  </si>
  <si>
    <t>FROM VOLUME</t>
  </si>
  <si>
    <t>Labor Costs Per Transaction</t>
  </si>
  <si>
    <t>Labor/IT/Support Costs Per Transaction</t>
  </si>
  <si>
    <t>Overhead Rate</t>
  </si>
  <si>
    <t>Fully Loaded Cost of All Provider Transactions -- Manual</t>
  </si>
  <si>
    <t>Fully Loaded Cost of All Provider Transactions, with Percent of Cost by Transaction -- Manual</t>
  </si>
  <si>
    <t>Fully Loaded Cost of All Provider Transactions -- Electronic</t>
  </si>
  <si>
    <t>Fully Loaded Cost of All Provider Transactions, with Percent of Cost by Transaction -- Electronic</t>
  </si>
  <si>
    <t>Worksheet 2 -- Another Optional Method of Computing Fully Loaded Costs Per Transaction (see Example in the following tab)</t>
  </si>
  <si>
    <t>IMPORTANT NOTE -- THE WORKSHEETS BELOW ARE OPTIONAL -- THEY MAY BE HELPFUL FOR CALCULATING FULLY LOADED COSTS PER TRANSACTION</t>
  </si>
  <si>
    <t>Worksheet 1 -- An Optional Method of Computing Fully Loaded Costs Per Transaction (see Example in the following tab)</t>
  </si>
  <si>
    <t>Worksheet 3 -- Another Optional Method of Computing Fully Loaded Costs Per Transaction (see Example in the following tab)</t>
  </si>
  <si>
    <t>Instructions:  To use this worksheet option to estimate fully loaded costs per transaction, enter the total (fully loaded) budget for</t>
  </si>
  <si>
    <t xml:space="preserve">     ALL manual transactions and ALL electronic transactions in the orange boxes and </t>
  </si>
  <si>
    <t>Estimated Percentage of Costs by Transaction Type (not required to sum to 100%)</t>
  </si>
  <si>
    <t>xxxxxxxxxxxxxxxxxxxxxxxxxxxxxxxxxxxxxxxxxxxxxxxxxxxxxxxxxxxxxxxxxxxxxxxxxxxxxxxxxxxxxxxxxxxxxxxxxxxxxxxxxxxxxxxxxxxxxxxxxxxxxxxxxxxxxxxxxxxxxxxxxxxxxxxxxxxxxxxxxxxxxxxx</t>
  </si>
  <si>
    <t>This data on costs per transaction can be considered universal for our company, spanning all business lines.  We started our estimates using the worksheet 1 setup, and then used the formula to double check using worksheets 2 and 3 just for fun.  We estimated total company wide labor costs for processing these transactions, then we loaded in overhead and IT costs based on our internal budgeting guidelines within divisions.</t>
  </si>
  <si>
    <t>Please enter estimate of fully loaded (including overhead, benefits etc.) costs per transaction in rows 25-45 as for each transaction type (manual, electronic):</t>
  </si>
  <si>
    <t>Optional Worksheets 1-3 below are available to help your company make estimates of fully loaded costs per transaction, but they are NOT required.</t>
  </si>
  <si>
    <t>This sheet shows a hypothetical example of a data submission on volume (numbers of transactions).</t>
  </si>
  <si>
    <t>This sheet shows a hypothetical example of a data submission on costs per transaction.  In this case, the hypothetical respondent uses all three worksheets to illustrate several methods of estimating costs per transaction from available data.</t>
  </si>
  <si>
    <t>Sheet (Tab) 2:  Volume Data Collection Tool</t>
  </si>
  <si>
    <t>Sheet (Tab) 3:  Example Volume Submission</t>
  </si>
  <si>
    <t>We can't breakout HL7 vs. X12 for prior auth, so we put the combined total for APHL7 and APX12 in the X12 row.  We can't breakout PA-related attachments business line.  Additional comments below.</t>
  </si>
  <si>
    <t>We can't breakout HL7 vs. X12, so we put the combined total in the X12 row.</t>
  </si>
  <si>
    <t>Prior Authorization (Medical/Surgical -- No Pharmacy)</t>
  </si>
  <si>
    <t>Prior Authorization (RX -- Request from Providers)</t>
  </si>
  <si>
    <t>Sheet (Tab) 4:  Cost Data Collection Tool</t>
  </si>
  <si>
    <t>Sheet (Tab 5):  Example Volume Submission</t>
  </si>
  <si>
    <t>Prior-Authorization/Pre-Certification</t>
  </si>
  <si>
    <t>Prior auth requests for Rx can't be broken out by transaction type, but we can roughly estimate their number.  These prior auth transactions are NOT included in the category of prior auth (med/surg) above.</t>
  </si>
  <si>
    <t>Number of Contracted Non-Physician Network Providers (NPs, PAs etc.):</t>
  </si>
  <si>
    <t>Number of Contracted Network Hospital and Outpatient Facilities:</t>
  </si>
  <si>
    <t>Prior Authorization Requests (Fax/Email)</t>
  </si>
  <si>
    <t>Count of Portal Remittance Advice or Other Electronic EOP</t>
  </si>
  <si>
    <t>Payment (per claim, not per mailing)</t>
  </si>
  <si>
    <t>Remittance (per claim, not per mailing)</t>
  </si>
  <si>
    <t>[reserved for future use -- please do not delete row]</t>
  </si>
  <si>
    <t>[no data this row -- reserved for future use]</t>
  </si>
  <si>
    <t>Count of Payments Made - Bank/Virtual Card Network</t>
  </si>
  <si>
    <t>COBPAP</t>
  </si>
  <si>
    <t>COBFAX</t>
  </si>
  <si>
    <t>COBEMAIL</t>
  </si>
  <si>
    <t>COBWEB</t>
  </si>
  <si>
    <t>COB837</t>
  </si>
  <si>
    <t>COBTOT</t>
  </si>
  <si>
    <t>COBTransactions via Standardized 837</t>
  </si>
  <si>
    <t xml:space="preserve">  Total COB Transactions</t>
  </si>
  <si>
    <t>REFCPAP</t>
  </si>
  <si>
    <t>REFCFAX</t>
  </si>
  <si>
    <t>REFCIVR</t>
  </si>
  <si>
    <t>REFC278</t>
  </si>
  <si>
    <t>REFCWEB</t>
  </si>
  <si>
    <t>REFCTOT</t>
  </si>
  <si>
    <t>Electronic Standardized Adoption Rate Target? (percentage)</t>
  </si>
  <si>
    <t>We can't break out claim status inquiries by line of business.</t>
  </si>
  <si>
    <t>Coordination of Benefits (COB)</t>
  </si>
  <si>
    <t>Dental</t>
  </si>
  <si>
    <t>Vision</t>
  </si>
  <si>
    <t>Our only data for providers and  networks is from commercial, although there's surely overlap with MA and Medicaid. There's no data on network non-physician providers.  No data on Vision. More below.</t>
  </si>
  <si>
    <t xml:space="preserve">  Total COB Claims</t>
  </si>
  <si>
    <t>Attachments -- Claim, COB, or Claim Appeal Related</t>
  </si>
  <si>
    <t>Other breakout?</t>
  </si>
  <si>
    <t>Attachments -- Claim, COB, or Claim Appeal Related (use breakout columns, such as columns J and K, to breakout by type -- for example COB vs. Other -- if possible)</t>
  </si>
  <si>
    <t>COB Transactions via Standardized 837</t>
  </si>
  <si>
    <t>Coordination of Benefits Claims (use breakout columns, such as columns J and K, to breakout by type -- for example commercial COB vs. Medicare -- if possible)</t>
  </si>
  <si>
    <t>Coordination of Benefits (COB) Claims</t>
  </si>
  <si>
    <t>Automated, Portal</t>
  </si>
  <si>
    <t>Fully Loaded Costs of These 10 Transactions -- Manual</t>
  </si>
  <si>
    <t>Fully Loaded Costs of These 10 Transactions -- Electronic</t>
  </si>
  <si>
    <t>We only do COB on paper</t>
  </si>
  <si>
    <t>*********************************************************************************************************************************************************************</t>
  </si>
  <si>
    <t>REFCTEL</t>
  </si>
  <si>
    <t xml:space="preserve">  Total Remittance Certification/Approval</t>
  </si>
  <si>
    <t xml:space="preserve">  Total </t>
  </si>
  <si>
    <t>HIX Enrollment/Disenrollment (Paper by Mail or Fax)</t>
  </si>
  <si>
    <t>HIX Enrollment/Disenrollment (HIPAA 834)</t>
  </si>
  <si>
    <t>Number of Covered Lives</t>
  </si>
  <si>
    <t>HIX Enrollment/Disenrollment (Spreadsheet or Custom/Proprietary File)</t>
  </si>
  <si>
    <t>HIX Enrollment/Disenrollment (Portal/Website Data Entry)</t>
  </si>
  <si>
    <t>Number of Employers Using</t>
  </si>
  <si>
    <t>Number of Exchanges Using</t>
  </si>
  <si>
    <t xml:space="preserve">  Total of Premium Payment Transactions</t>
  </si>
  <si>
    <t>HIX Premium Payment (Mail Delivery/Printed Check)</t>
  </si>
  <si>
    <t>HIX Premium Payment (HIPAA 820 00501x306)</t>
  </si>
  <si>
    <t>HIX Premium Payment/Advice (Spreadsheet or Custom/Proprietary File)</t>
  </si>
  <si>
    <t>HIX Premium Payment/Advice (Portal/Website Data Entry)</t>
  </si>
  <si>
    <t>Total Enrollment-Disenrollment (Paper by Mail or Fax)</t>
  </si>
  <si>
    <t>Total Enrollment-Disenroll (Spreadsheet or Custom File)</t>
  </si>
  <si>
    <t>Total Enrollment-Disenrollment (Portal/Website Data Entry)</t>
  </si>
  <si>
    <t>Total Enrollment-Disenrollment (HIPAA 834)</t>
  </si>
  <si>
    <t>OPTIONAL BREAKOUT:Health Insurance Exchange (HIX) Enrollment/Disenrollment Transactions</t>
  </si>
  <si>
    <t>TOTAL Enrollment/Disenrollment Transactions (Employer/Broker/HIX)</t>
  </si>
  <si>
    <t>Number of Employers Etc. Using</t>
  </si>
  <si>
    <t>TOTAL Premium Payment/Explanation Transactions (Employer/Broker)</t>
  </si>
  <si>
    <t>OPTIONAL BREAKOUT: Health Insuranace Exchange (HIX) Premium Payment/Explanation</t>
  </si>
  <si>
    <t>Total Premium Payment (Mail Delivery/Printed Check)</t>
  </si>
  <si>
    <t>Total Premium Pay/Adv (Spreadsheet or Custom File)</t>
  </si>
  <si>
    <t>Total Premium Pay/Adv (Portal/Website Data Entry)</t>
  </si>
  <si>
    <t>Total Premium Payment (HIPAA 820 00501X218 or 00501x306 )</t>
  </si>
  <si>
    <t>NO HIX Premium payment transactions that can be separately counted.</t>
  </si>
  <si>
    <t>Version 1 -- May 28, 2016</t>
  </si>
  <si>
    <t>The 2016 Data submission spreadsheet/template has been modified to allow responding companies to break out results for business lines in separate columns.  Additional breakouts may be included at the company's wish by expanding columns to the right. For example, a responding company may wish to break data out by geographic region. If the results for the separated business lines or geographic regions overlap or have gaps, that's OK! However, please use the comment sections to explain how the data are laid out.  
Use the numeric 0 for true zeroes.  Use alphabetic "NA" or just leave the cell blank for "not available" or "not applicable."
Please do NOT add rows or move cells within the date collection tool.  Any additional or supplemental data should be placed at the bottom of the sheet (row 175 or below).  If you need additional space for comments, please skip to the bottow of the sheet (row 175 or below)
and continue there.  Please mark them as continued from a prior row.
The Volume and Cost Data Collection tabs contain formulas.  This is to allow volume data to be mapped directly with cost calculations.  If this is inappropriate, perhaps because the cost data are based on a smaller subset of transactions, please alert CAQH and we will adjust the formulas or create a unique solution.  The Volume and Cost Data collection tabs may have error messages until data are inserted in all or most fields.  These messages can be ignored if they do not apply to the data being entered.</t>
  </si>
  <si>
    <t>The 2016 Data submission process for costs per transaction contains three optional worksheets to help estimate or vet your company's cost data. None of the worksheets is required -- in fact, if your company already has a process for estimating costs per transactions, please feel free to use that process again.</t>
  </si>
  <si>
    <t>Detailed Instructions are contained in the 2016 Reporting Standards and Data Submission Guide
Data for the 2016 Index are from January 1, 2015 through December 31, 2015.  Data may be for medical, surgical, dental, vision, behavioral health benefits, and may include commercial coverage, (self funded and fully insured), Medicare Advantage and cost plans, Medigap, Medicaid HMO, risk, capitated plans, TRICare, federal employees plans etc.  The data do NOT include Medicare fee-for-service programs (fiscal intermediaries and carriers), state-run Medicaid FFS plans, and retail prescription drug card transactions.
Individual company submissions and data will be kept confidential by CAQH and our consulting experts. The public Index contains only data that are aggregated across companies, and will be published in the 2016 Index Progress Report. Responding companies will receive individualized reports explaining how results compare with national benchmarks.
For questions, please contact 
Raynard Washington, PhD
Senior Manager, Research &amp; Measurement
Rwashington@caqh.org
(301) 852-9795</t>
  </si>
  <si>
    <t>in the 2016 Reporting Standards and Data Submission Guide.</t>
  </si>
  <si>
    <t>** NEW FOR THE 2016 INDEX, PLEASE CALL IF YOU HAVE QUESTIONS **</t>
  </si>
  <si>
    <t>2016 CAQH Index Index Data Submission Information (data for calendar year 2015)</t>
  </si>
  <si>
    <t>Members Represented (2015 calendar year average or mid-year):</t>
  </si>
  <si>
    <t>Member Months Represented (2015 calendar year)</t>
  </si>
  <si>
    <t>Number of Claims Submitted, Jan 1 to December 31, 2015</t>
  </si>
  <si>
    <t>Number of Eligibility and Benefit Verification Inquiries, Jan 1 to December 31, 2015</t>
  </si>
  <si>
    <t>Number of Claim Status Inquiries, Jan 1 to December 31, 2015</t>
  </si>
  <si>
    <t>Number of Claim Payments Made, Jan 1 to December 31, 2015</t>
  </si>
  <si>
    <t>Number of Remittance Advices Sent, Jan 1 to December 31, 2015</t>
  </si>
  <si>
    <t>Number of Prior Authorization Requests, Jan 1 to December 31, 2015</t>
  </si>
  <si>
    <t>Number of Claim-Related Attachments, Jan 1 to December 31, 2015</t>
  </si>
  <si>
    <t>Number of Prior Authorization Attachments, Jan 1 to December 31, 2015</t>
  </si>
  <si>
    <t>Number of COB Claims, Jan 1 to December 31, 2015</t>
  </si>
  <si>
    <t>Eligibility and Benefit Verification (does NOT include Referral)</t>
  </si>
  <si>
    <t>Number of Referral/Approval Requests, Jan 1 to December 31, 2015</t>
  </si>
  <si>
    <t>Referral/Approval</t>
  </si>
  <si>
    <t>Referral Requests (Telephonic)</t>
  </si>
  <si>
    <t>Referral Requests (Fax/Email)</t>
  </si>
  <si>
    <t>Referral Requests (IVR)</t>
  </si>
  <si>
    <t>Referral Requests (Portal/Website)</t>
  </si>
  <si>
    <t>Referral Request (HIPAA 278)</t>
  </si>
  <si>
    <t>Referral</t>
  </si>
  <si>
    <t>2016 CAQH Index Data Submission Information (data for calendar year 2015)</t>
  </si>
  <si>
    <t>Number of COB Claim Transactions Made, Jan 1 to December 31, 2015</t>
  </si>
  <si>
    <t>Number of by Referral Requests, Jan 1 to December 31, 2015</t>
  </si>
  <si>
    <t>We are not able to break out HIX for 2015.</t>
  </si>
  <si>
    <t>Members Represented (2015 mid year or annual average):</t>
  </si>
  <si>
    <t>Example:  2015 Aggregated Result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</si>
</sst>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164" formatCode="&quot;$&quot;#,##0.00"/>
    <numFmt numFmtId="165" formatCode="&quot;$&quot;#,##0"/>
    <numFmt numFmtId="166" formatCode="0.0%"/>
  </numFmts>
  <fonts count="14" x14ac:knownFonts="1">
    <font>
      <sz val="11"/>
      <color theme="1"/>
      <name val="Calibri"/>
      <family val="2"/>
      <scheme val="minor"/>
    </font>
    <font>
      <u/>
      <sz val="10"/>
      <color theme="10"/>
      <name val="Calibri"/>
      <family val="2"/>
    </font>
    <font>
      <sz val="11"/>
      <color rgb="FF006100"/>
      <name val="Calibri"/>
      <family val="2"/>
      <scheme val="minor"/>
    </font>
    <font>
      <b/>
      <sz val="11"/>
      <color theme="1"/>
      <name val="Calibri"/>
      <family val="2"/>
      <scheme val="minor"/>
    </font>
    <font>
      <u/>
      <sz val="11"/>
      <color rgb="FF006100"/>
      <name val="Calibri"/>
      <family val="2"/>
      <scheme val="minor"/>
    </font>
    <font>
      <u/>
      <sz val="11"/>
      <color theme="1"/>
      <name val="Calibri"/>
      <family val="2"/>
      <scheme val="minor"/>
    </font>
    <font>
      <i/>
      <sz val="11"/>
      <color theme="1"/>
      <name val="Calibri"/>
      <family val="2"/>
      <scheme val="minor"/>
    </font>
    <font>
      <b/>
      <i/>
      <sz val="11"/>
      <color theme="1"/>
      <name val="Calibri"/>
      <family val="2"/>
      <scheme val="minor"/>
    </font>
    <font>
      <sz val="10"/>
      <color theme="1"/>
      <name val="Arial"/>
      <family val="2"/>
    </font>
    <font>
      <sz val="10"/>
      <name val="Arial"/>
      <family val="2"/>
    </font>
    <font>
      <sz val="11"/>
      <name val="Calibri"/>
      <family val="2"/>
      <scheme val="minor"/>
    </font>
    <font>
      <sz val="11"/>
      <color rgb="FF9C6500"/>
      <name val="Calibri"/>
      <family val="2"/>
      <scheme val="minor"/>
    </font>
    <font>
      <b/>
      <sz val="10"/>
      <name val="Arial"/>
      <family val="2"/>
    </font>
    <font>
      <sz val="11"/>
      <color theme="1"/>
      <name val="Calibri"/>
      <family val="2"/>
      <scheme val="minor"/>
    </font>
  </fonts>
  <fills count="9">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
      <patternFill patternType="solid">
        <fgColor theme="8"/>
        <bgColor indexed="64"/>
      </patternFill>
    </fill>
    <fill>
      <patternFill patternType="solid">
        <fgColor rgb="FFFFEB9C"/>
      </patternFill>
    </fill>
  </fills>
  <borders count="12">
    <border>
      <left/>
      <right/>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top/>
      <bottom style="thin">
        <color theme="0"/>
      </bottom>
      <diagonal/>
    </border>
  </borders>
  <cellStyleXfs count="5">
    <xf numFmtId="0" fontId="0" fillId="0" borderId="0"/>
    <xf numFmtId="0" fontId="1" fillId="0" borderId="0" applyNumberFormat="0" applyFill="0" applyBorder="0" applyAlignment="0" applyProtection="0">
      <alignment vertical="top"/>
      <protection locked="0"/>
    </xf>
    <xf numFmtId="0" fontId="2" fillId="2" borderId="0" applyNumberFormat="0" applyBorder="0" applyAlignment="0" applyProtection="0"/>
    <xf numFmtId="0" fontId="11" fillId="8" borderId="0" applyNumberFormat="0" applyBorder="0" applyAlignment="0" applyProtection="0"/>
    <xf numFmtId="9" fontId="13" fillId="0" borderId="0" applyFont="0" applyFill="0" applyBorder="0" applyAlignment="0" applyProtection="0"/>
  </cellStyleXfs>
  <cellXfs count="101">
    <xf numFmtId="0" fontId="0" fillId="0" borderId="0" xfId="0"/>
    <xf numFmtId="0" fontId="0" fillId="0" borderId="1" xfId="0" applyBorder="1"/>
    <xf numFmtId="0" fontId="0" fillId="0" borderId="2" xfId="0" applyBorder="1"/>
    <xf numFmtId="0" fontId="2" fillId="2" borderId="1" xfId="2" applyBorder="1"/>
    <xf numFmtId="0" fontId="2" fillId="2" borderId="2" xfId="2" applyBorder="1"/>
    <xf numFmtId="0" fontId="2" fillId="2" borderId="1" xfId="2" applyBorder="1" applyAlignment="1">
      <alignment horizontal="center"/>
    </xf>
    <xf numFmtId="0" fontId="0" fillId="0" borderId="1" xfId="0" applyBorder="1" applyAlignment="1">
      <alignment horizontal="center"/>
    </xf>
    <xf numFmtId="0" fontId="2" fillId="2" borderId="2" xfId="2" applyBorder="1" applyAlignment="1">
      <alignment horizontal="center"/>
    </xf>
    <xf numFmtId="3" fontId="2" fillId="2" borderId="2" xfId="2" applyNumberFormat="1" applyBorder="1"/>
    <xf numFmtId="3" fontId="0" fillId="0" borderId="2" xfId="0" applyNumberFormat="1" applyBorder="1"/>
    <xf numFmtId="0" fontId="5" fillId="0" borderId="1" xfId="0" applyFont="1" applyBorder="1"/>
    <xf numFmtId="0" fontId="3" fillId="0" borderId="2" xfId="0" applyFont="1" applyBorder="1"/>
    <xf numFmtId="0" fontId="3" fillId="0" borderId="1" xfId="0" applyFont="1" applyBorder="1"/>
    <xf numFmtId="3" fontId="0" fillId="0" borderId="1" xfId="0" applyNumberFormat="1" applyBorder="1"/>
    <xf numFmtId="0" fontId="0" fillId="0" borderId="1" xfId="0" applyBorder="1" applyAlignment="1">
      <alignment horizontal="center" vertical="center"/>
    </xf>
    <xf numFmtId="3" fontId="2" fillId="2" borderId="1" xfId="2" applyNumberFormat="1" applyBorder="1"/>
    <xf numFmtId="3" fontId="4" fillId="2" borderId="2" xfId="2" applyNumberFormat="1" applyFont="1" applyBorder="1"/>
    <xf numFmtId="0" fontId="0" fillId="0" borderId="2" xfId="0" applyBorder="1" applyAlignment="1">
      <alignment wrapText="1"/>
    </xf>
    <xf numFmtId="0" fontId="0" fillId="0" borderId="1" xfId="0" applyBorder="1" applyAlignment="1">
      <alignment wrapText="1"/>
    </xf>
    <xf numFmtId="0" fontId="3" fillId="0" borderId="1" xfId="0" applyFont="1" applyFill="1" applyBorder="1"/>
    <xf numFmtId="3" fontId="2" fillId="2" borderId="2" xfId="2" applyNumberFormat="1" applyBorder="1" applyAlignment="1">
      <alignment horizontal="center"/>
    </xf>
    <xf numFmtId="0" fontId="6" fillId="0" borderId="1" xfId="0" applyFont="1" applyBorder="1"/>
    <xf numFmtId="0" fontId="7" fillId="0" borderId="2" xfId="0" applyFont="1" applyBorder="1"/>
    <xf numFmtId="0" fontId="6" fillId="0" borderId="2" xfId="0" applyFont="1" applyBorder="1"/>
    <xf numFmtId="0" fontId="0" fillId="0" borderId="1" xfId="0" applyFont="1" applyBorder="1"/>
    <xf numFmtId="3" fontId="2" fillId="2" borderId="1" xfId="2" applyNumberFormat="1" applyBorder="1" applyAlignment="1">
      <alignment horizontal="center"/>
    </xf>
    <xf numFmtId="0" fontId="0" fillId="0" borderId="5" xfId="0" applyFill="1" applyBorder="1"/>
    <xf numFmtId="0" fontId="0" fillId="0" borderId="2" xfId="0" applyFont="1" applyBorder="1"/>
    <xf numFmtId="0" fontId="0" fillId="0" borderId="1" xfId="0" applyBorder="1" applyAlignment="1">
      <alignment horizontal="center" wrapText="1"/>
    </xf>
    <xf numFmtId="3" fontId="4" fillId="2" borderId="1" xfId="2" applyNumberFormat="1" applyFont="1" applyBorder="1"/>
    <xf numFmtId="3" fontId="2" fillId="2" borderId="2" xfId="2" applyNumberFormat="1" applyBorder="1" applyAlignment="1">
      <alignment horizontal="center" vertical="center"/>
    </xf>
    <xf numFmtId="0" fontId="8" fillId="3" borderId="0" xfId="0" applyFont="1" applyFill="1" applyAlignment="1"/>
    <xf numFmtId="0" fontId="8" fillId="3" borderId="0" xfId="0" applyFont="1" applyFill="1" applyAlignment="1">
      <alignment horizontal="left"/>
    </xf>
    <xf numFmtId="0" fontId="0" fillId="3" borderId="0" xfId="0" applyFill="1"/>
    <xf numFmtId="0" fontId="0" fillId="3" borderId="2" xfId="0" applyFill="1" applyBorder="1"/>
    <xf numFmtId="0" fontId="0" fillId="3" borderId="1" xfId="0" applyFill="1" applyBorder="1"/>
    <xf numFmtId="0" fontId="0" fillId="3" borderId="1" xfId="0" applyFill="1" applyBorder="1" applyAlignment="1">
      <alignment horizontal="center"/>
    </xf>
    <xf numFmtId="0" fontId="0" fillId="0" borderId="1" xfId="0" applyBorder="1" applyAlignment="1">
      <alignment horizontal="left"/>
    </xf>
    <xf numFmtId="0" fontId="8" fillId="3" borderId="0" xfId="0" applyFont="1" applyFill="1" applyAlignment="1">
      <alignment horizontal="right"/>
    </xf>
    <xf numFmtId="165" fontId="0" fillId="5" borderId="1" xfId="0" applyNumberFormat="1" applyFill="1" applyBorder="1"/>
    <xf numFmtId="164" fontId="0" fillId="5" borderId="1" xfId="0" applyNumberFormat="1" applyFill="1" applyBorder="1"/>
    <xf numFmtId="0" fontId="0" fillId="0" borderId="6" xfId="0" applyBorder="1"/>
    <xf numFmtId="3" fontId="2" fillId="2" borderId="0" xfId="2" applyNumberFormat="1" applyBorder="1"/>
    <xf numFmtId="164" fontId="0" fillId="4" borderId="0" xfId="0" applyNumberFormat="1" applyFill="1" applyBorder="1"/>
    <xf numFmtId="0" fontId="2" fillId="2" borderId="0" xfId="2" applyBorder="1"/>
    <xf numFmtId="164" fontId="0" fillId="5" borderId="0" xfId="0" applyNumberFormat="1" applyFill="1" applyBorder="1"/>
    <xf numFmtId="9" fontId="2" fillId="2" borderId="0" xfId="2" applyNumberFormat="1" applyBorder="1"/>
    <xf numFmtId="165" fontId="0" fillId="5" borderId="0" xfId="0" applyNumberFormat="1" applyFill="1" applyBorder="1"/>
    <xf numFmtId="164" fontId="8" fillId="4" borderId="0" xfId="0" applyNumberFormat="1" applyFont="1" applyFill="1" applyBorder="1" applyAlignment="1">
      <alignment horizontal="right"/>
    </xf>
    <xf numFmtId="3" fontId="10" fillId="7" borderId="0" xfId="0" applyNumberFormat="1" applyFont="1" applyFill="1" applyBorder="1"/>
    <xf numFmtId="3" fontId="9" fillId="7" borderId="0" xfId="0" applyNumberFormat="1" applyFont="1" applyFill="1" applyBorder="1" applyAlignment="1"/>
    <xf numFmtId="0" fontId="0" fillId="0" borderId="5" xfId="0" applyBorder="1" applyAlignment="1">
      <alignment wrapText="1"/>
    </xf>
    <xf numFmtId="0" fontId="8" fillId="3" borderId="0" xfId="0" applyFont="1" applyFill="1" applyAlignment="1">
      <alignment horizontal="left" wrapText="1"/>
    </xf>
    <xf numFmtId="0" fontId="8" fillId="3" borderId="0" xfId="0" applyFont="1" applyFill="1" applyAlignment="1">
      <alignment horizontal="right" wrapText="1"/>
    </xf>
    <xf numFmtId="9" fontId="8" fillId="3" borderId="0" xfId="0" applyNumberFormat="1" applyFont="1" applyFill="1" applyAlignment="1">
      <alignment horizontal="right"/>
    </xf>
    <xf numFmtId="166" fontId="0" fillId="0" borderId="1" xfId="0" applyNumberFormat="1" applyBorder="1"/>
    <xf numFmtId="0" fontId="8" fillId="3" borderId="0" xfId="0" applyFont="1" applyFill="1" applyAlignment="1">
      <alignment wrapText="1"/>
    </xf>
    <xf numFmtId="0" fontId="2" fillId="2" borderId="0" xfId="2" applyAlignment="1">
      <alignment horizontal="right" wrapText="1"/>
    </xf>
    <xf numFmtId="6" fontId="8" fillId="6" borderId="0" xfId="0" applyNumberFormat="1" applyFont="1" applyFill="1" applyAlignment="1"/>
    <xf numFmtId="166" fontId="2" fillId="2" borderId="0" xfId="2" applyNumberFormat="1" applyAlignment="1"/>
    <xf numFmtId="164" fontId="2" fillId="2" borderId="0" xfId="2" applyNumberFormat="1" applyBorder="1" applyAlignment="1">
      <alignment horizontal="right"/>
    </xf>
    <xf numFmtId="0" fontId="0" fillId="0" borderId="0" xfId="0" applyAlignment="1">
      <alignment wrapText="1"/>
    </xf>
    <xf numFmtId="9" fontId="2" fillId="2" borderId="0" xfId="2" applyNumberFormat="1" applyAlignment="1">
      <alignment horizontal="right"/>
    </xf>
    <xf numFmtId="8" fontId="11" fillId="8" borderId="0" xfId="3" applyNumberFormat="1" applyAlignment="1"/>
    <xf numFmtId="0" fontId="11" fillId="8" borderId="0" xfId="3" applyAlignment="1">
      <alignment horizontal="right"/>
    </xf>
    <xf numFmtId="0" fontId="0" fillId="0" borderId="2" xfId="0" applyBorder="1" applyAlignment="1">
      <alignment wrapText="1"/>
    </xf>
    <xf numFmtId="0" fontId="0" fillId="0" borderId="7" xfId="0" applyFont="1" applyBorder="1" applyAlignment="1"/>
    <xf numFmtId="0" fontId="0" fillId="0" borderId="2" xfId="0" applyFont="1" applyBorder="1" applyAlignment="1"/>
    <xf numFmtId="0" fontId="3" fillId="0" borderId="5" xfId="0" applyFont="1" applyFill="1" applyBorder="1"/>
    <xf numFmtId="9" fontId="2" fillId="2" borderId="2" xfId="4" applyFont="1" applyFill="1" applyBorder="1"/>
    <xf numFmtId="0" fontId="0" fillId="0" borderId="0" xfId="0" applyBorder="1"/>
    <xf numFmtId="8" fontId="11" fillId="8" borderId="0" xfId="3" applyNumberFormat="1" applyAlignment="1">
      <alignment horizontal="right"/>
    </xf>
    <xf numFmtId="3" fontId="0" fillId="3" borderId="1" xfId="0" applyNumberFormat="1" applyFill="1" applyBorder="1" applyAlignment="1">
      <alignment horizontal="center"/>
    </xf>
    <xf numFmtId="0" fontId="9" fillId="3" borderId="9" xfId="0" applyFont="1" applyFill="1" applyBorder="1" applyAlignment="1">
      <alignment horizontal="left" vertical="top" wrapText="1"/>
    </xf>
    <xf numFmtId="0" fontId="9" fillId="3" borderId="3" xfId="0" applyFont="1" applyFill="1" applyBorder="1" applyAlignment="1">
      <alignment horizontal="left" vertical="top" wrapText="1"/>
    </xf>
    <xf numFmtId="0" fontId="12" fillId="3" borderId="9" xfId="0" applyFont="1" applyFill="1" applyBorder="1" applyAlignment="1">
      <alignment horizontal="left" vertical="top" wrapText="1"/>
    </xf>
    <xf numFmtId="0" fontId="12" fillId="3" borderId="3" xfId="0" applyFont="1" applyFill="1" applyBorder="1" applyAlignment="1">
      <alignment horizontal="left" vertical="top" wrapText="1"/>
    </xf>
    <xf numFmtId="0" fontId="2" fillId="2" borderId="3" xfId="2" applyBorder="1" applyAlignment="1">
      <alignment horizontal="center" vertical="top" wrapText="1"/>
    </xf>
    <xf numFmtId="0" fontId="2" fillId="2" borderId="4" xfId="2" applyBorder="1" applyAlignment="1">
      <alignment horizontal="center" vertical="top" wrapText="1"/>
    </xf>
    <xf numFmtId="0" fontId="2" fillId="2" borderId="0" xfId="2" applyBorder="1" applyAlignment="1">
      <alignment horizontal="center" vertical="top" wrapText="1"/>
    </xf>
    <xf numFmtId="0" fontId="2" fillId="2" borderId="5" xfId="2" applyBorder="1" applyAlignment="1">
      <alignment horizontal="center" vertical="top" wrapText="1"/>
    </xf>
    <xf numFmtId="0" fontId="2" fillId="2" borderId="6" xfId="2" applyBorder="1" applyAlignment="1">
      <alignment horizontal="center" vertical="top" wrapText="1"/>
    </xf>
    <xf numFmtId="0" fontId="2" fillId="2" borderId="1" xfId="2" applyBorder="1" applyAlignment="1">
      <alignment horizontal="center" vertical="top" wrapText="1"/>
    </xf>
    <xf numFmtId="0" fontId="2" fillId="2" borderId="3" xfId="2" applyBorder="1" applyAlignment="1">
      <alignment horizontal="left" vertical="top" wrapText="1"/>
    </xf>
    <xf numFmtId="0" fontId="2" fillId="2" borderId="4" xfId="2" applyBorder="1" applyAlignment="1">
      <alignment horizontal="left" vertical="top" wrapText="1"/>
    </xf>
    <xf numFmtId="0" fontId="2" fillId="2" borderId="0" xfId="2" applyBorder="1" applyAlignment="1">
      <alignment horizontal="left" vertical="top" wrapText="1"/>
    </xf>
    <xf numFmtId="0" fontId="2" fillId="2" borderId="5" xfId="2" applyBorder="1" applyAlignment="1">
      <alignment horizontal="left" vertical="top" wrapText="1"/>
    </xf>
    <xf numFmtId="0" fontId="2" fillId="2" borderId="6" xfId="2" applyBorder="1" applyAlignment="1">
      <alignment horizontal="left" vertical="top" wrapText="1"/>
    </xf>
    <xf numFmtId="0" fontId="2" fillId="2" borderId="1" xfId="2" applyBorder="1" applyAlignment="1">
      <alignment horizontal="left" vertical="top" wrapText="1"/>
    </xf>
    <xf numFmtId="0" fontId="2" fillId="2" borderId="7" xfId="2" applyBorder="1" applyAlignment="1">
      <alignment horizontal="left"/>
    </xf>
    <xf numFmtId="0" fontId="2" fillId="2" borderId="8" xfId="2" applyBorder="1" applyAlignment="1">
      <alignment horizontal="left"/>
    </xf>
    <xf numFmtId="0" fontId="2" fillId="2" borderId="2" xfId="2" applyBorder="1" applyAlignment="1">
      <alignment horizontal="left"/>
    </xf>
    <xf numFmtId="0" fontId="1" fillId="2" borderId="7" xfId="1" applyFill="1" applyBorder="1" applyAlignment="1" applyProtection="1">
      <alignment horizontal="left"/>
    </xf>
    <xf numFmtId="0" fontId="1" fillId="2" borderId="8" xfId="1" applyFill="1" applyBorder="1" applyAlignment="1" applyProtection="1">
      <alignment horizontal="left"/>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left" wrapText="1"/>
    </xf>
    <xf numFmtId="0" fontId="2" fillId="2" borderId="9" xfId="2" applyBorder="1" applyAlignment="1">
      <alignment horizontal="center" vertical="top" wrapText="1"/>
    </xf>
    <xf numFmtId="0" fontId="2" fillId="2" borderId="10" xfId="2" applyBorder="1" applyAlignment="1">
      <alignment horizontal="center" vertical="top" wrapText="1"/>
    </xf>
    <xf numFmtId="0" fontId="2" fillId="2" borderId="11" xfId="2" applyBorder="1" applyAlignment="1">
      <alignment horizontal="center" vertical="top" wrapText="1"/>
    </xf>
    <xf numFmtId="0" fontId="2" fillId="2" borderId="3" xfId="2" applyBorder="1"/>
  </cellXfs>
  <cellStyles count="5">
    <cellStyle name="Good" xfId="2" builtinId="26"/>
    <cellStyle name="Hyperlink" xfId="1" builtinId="8"/>
    <cellStyle name="Neutral" xfId="3" builtinId="28"/>
    <cellStyle name="Normal" xfId="0" builtinId="0"/>
    <cellStyle name="Percent" xfId="4" builtinId="5"/>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171450</xdr:rowOff>
    </xdr:from>
    <xdr:to>
      <xdr:col>0</xdr:col>
      <xdr:colOff>2867025</xdr:colOff>
      <xdr:row>3</xdr:row>
      <xdr:rowOff>102870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71450"/>
          <a:ext cx="2743200" cy="502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171450</xdr:rowOff>
    </xdr:from>
    <xdr:to>
      <xdr:col>2</xdr:col>
      <xdr:colOff>180975</xdr:colOff>
      <xdr:row>3</xdr:row>
      <xdr:rowOff>102870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71450"/>
          <a:ext cx="2743200" cy="5029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171450</xdr:rowOff>
    </xdr:from>
    <xdr:to>
      <xdr:col>2</xdr:col>
      <xdr:colOff>161925</xdr:colOff>
      <xdr:row>3</xdr:row>
      <xdr:rowOff>102870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71450"/>
          <a:ext cx="2743200" cy="5029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1</xdr:row>
      <xdr:rowOff>9525</xdr:rowOff>
    </xdr:from>
    <xdr:to>
      <xdr:col>1</xdr:col>
      <xdr:colOff>2286000</xdr:colOff>
      <xdr:row>3</xdr:row>
      <xdr:rowOff>131445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00025"/>
          <a:ext cx="2743200" cy="5029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171450</xdr:rowOff>
    </xdr:from>
    <xdr:to>
      <xdr:col>2</xdr:col>
      <xdr:colOff>57150</xdr:colOff>
      <xdr:row>3</xdr:row>
      <xdr:rowOff>102870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71450"/>
          <a:ext cx="2743200" cy="502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GetRR@acme.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GetBugs@acm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3"/>
  <sheetViews>
    <sheetView tabSelected="1" workbookViewId="0">
      <selection activeCell="A14" sqref="A14:B14"/>
    </sheetView>
  </sheetViews>
  <sheetFormatPr defaultRowHeight="15" x14ac:dyDescent="0.25"/>
  <cols>
    <col min="1" max="1" width="130.7109375" customWidth="1"/>
  </cols>
  <sheetData>
    <row r="1" spans="1:11" x14ac:dyDescent="0.25">
      <c r="A1" s="1"/>
      <c r="B1" s="1"/>
      <c r="C1" s="1"/>
      <c r="D1" s="1"/>
      <c r="E1" s="1"/>
      <c r="F1" s="1"/>
      <c r="G1" s="1"/>
      <c r="H1" s="1"/>
      <c r="I1" s="1"/>
      <c r="J1" s="1"/>
      <c r="K1" s="1"/>
    </row>
    <row r="2" spans="1:11" x14ac:dyDescent="0.25">
      <c r="A2" s="1"/>
      <c r="B2" s="1"/>
      <c r="C2" s="1"/>
      <c r="D2" s="1"/>
      <c r="E2" s="1"/>
      <c r="F2" s="1"/>
      <c r="G2" s="1"/>
      <c r="H2" s="1"/>
      <c r="I2" s="1"/>
      <c r="J2" s="1"/>
      <c r="K2" s="1"/>
    </row>
    <row r="3" spans="1:11" x14ac:dyDescent="0.25">
      <c r="A3" s="1"/>
      <c r="B3" s="1"/>
      <c r="C3" s="1"/>
      <c r="D3" s="1"/>
      <c r="E3" s="1"/>
      <c r="F3" s="1"/>
      <c r="G3" s="1"/>
      <c r="H3" s="1"/>
      <c r="I3" s="1"/>
      <c r="J3" s="1"/>
      <c r="K3" s="1"/>
    </row>
    <row r="4" spans="1:11" x14ac:dyDescent="0.25">
      <c r="A4" s="1"/>
      <c r="B4" s="1"/>
      <c r="C4" s="1"/>
      <c r="D4" s="1"/>
      <c r="E4" s="1"/>
      <c r="F4" s="1"/>
      <c r="G4" s="1"/>
      <c r="H4" s="1"/>
      <c r="I4" s="1"/>
      <c r="J4" s="1"/>
      <c r="K4" s="1"/>
    </row>
    <row r="5" spans="1:11" x14ac:dyDescent="0.25">
      <c r="A5" s="73" t="s">
        <v>261</v>
      </c>
      <c r="B5" s="74"/>
      <c r="C5" s="1"/>
      <c r="D5" s="1"/>
      <c r="E5" s="1"/>
      <c r="F5" s="1"/>
      <c r="G5" s="1"/>
      <c r="H5" s="1"/>
      <c r="I5" s="1"/>
      <c r="J5" s="1"/>
      <c r="K5" s="1"/>
    </row>
    <row r="6" spans="1:11" ht="236.25" customHeight="1" x14ac:dyDescent="0.25">
      <c r="A6" s="73" t="s">
        <v>264</v>
      </c>
      <c r="B6" s="74"/>
      <c r="C6" s="1"/>
      <c r="D6" s="1"/>
      <c r="E6" s="1"/>
      <c r="F6" s="1"/>
      <c r="G6" s="1"/>
      <c r="H6" s="1"/>
      <c r="I6" s="1"/>
      <c r="J6" s="1"/>
      <c r="K6" s="1"/>
    </row>
    <row r="7" spans="1:11" x14ac:dyDescent="0.25">
      <c r="A7" s="75" t="s">
        <v>181</v>
      </c>
      <c r="B7" s="76"/>
      <c r="C7" s="1"/>
      <c r="D7" s="1"/>
      <c r="E7" s="1"/>
      <c r="F7" s="1"/>
      <c r="G7" s="1"/>
      <c r="H7" s="1"/>
      <c r="I7" s="1"/>
      <c r="J7" s="1"/>
      <c r="K7" s="1"/>
    </row>
    <row r="8" spans="1:11" ht="200.25" customHeight="1" x14ac:dyDescent="0.25">
      <c r="A8" s="73" t="s">
        <v>262</v>
      </c>
      <c r="B8" s="74"/>
      <c r="C8" s="1"/>
      <c r="D8" s="1"/>
      <c r="E8" s="1"/>
      <c r="F8" s="1"/>
      <c r="G8" s="1"/>
      <c r="H8" s="1"/>
      <c r="I8" s="1"/>
      <c r="J8" s="1"/>
      <c r="K8" s="1"/>
    </row>
    <row r="9" spans="1:11" x14ac:dyDescent="0.25">
      <c r="A9" s="75" t="s">
        <v>182</v>
      </c>
      <c r="B9" s="76"/>
      <c r="C9" s="1"/>
      <c r="D9" s="1"/>
      <c r="E9" s="1"/>
      <c r="F9" s="1"/>
      <c r="G9" s="1"/>
      <c r="H9" s="1"/>
      <c r="I9" s="1"/>
      <c r="J9" s="1"/>
      <c r="K9" s="1"/>
    </row>
    <row r="10" spans="1:11" ht="25.5" customHeight="1" x14ac:dyDescent="0.25">
      <c r="A10" s="73" t="s">
        <v>179</v>
      </c>
      <c r="B10" s="74"/>
      <c r="C10" s="1"/>
      <c r="D10" s="1"/>
      <c r="E10" s="1"/>
      <c r="F10" s="1"/>
      <c r="G10" s="1"/>
      <c r="H10" s="1"/>
      <c r="I10" s="1"/>
      <c r="J10" s="1"/>
      <c r="K10" s="1"/>
    </row>
    <row r="11" spans="1:11" x14ac:dyDescent="0.25">
      <c r="A11" s="75" t="s">
        <v>187</v>
      </c>
      <c r="B11" s="76"/>
      <c r="C11" s="1"/>
      <c r="D11" s="1"/>
      <c r="E11" s="1"/>
      <c r="F11" s="1"/>
      <c r="G11" s="1"/>
      <c r="H11" s="1"/>
      <c r="I11" s="1"/>
      <c r="J11" s="1"/>
      <c r="K11" s="1"/>
    </row>
    <row r="12" spans="1:11" ht="36.75" customHeight="1" x14ac:dyDescent="0.25">
      <c r="A12" s="73" t="s">
        <v>263</v>
      </c>
      <c r="B12" s="74"/>
      <c r="C12" s="1"/>
      <c r="D12" s="1"/>
      <c r="E12" s="1"/>
      <c r="F12" s="1"/>
      <c r="G12" s="1"/>
      <c r="H12" s="1"/>
      <c r="I12" s="1"/>
      <c r="J12" s="1"/>
      <c r="K12" s="1"/>
    </row>
    <row r="13" spans="1:11" x14ac:dyDescent="0.25">
      <c r="A13" s="75" t="s">
        <v>188</v>
      </c>
      <c r="B13" s="76"/>
      <c r="C13" s="1"/>
      <c r="D13" s="1"/>
      <c r="E13" s="1"/>
      <c r="F13" s="1"/>
      <c r="G13" s="1"/>
      <c r="H13" s="1"/>
      <c r="I13" s="1"/>
      <c r="J13" s="1"/>
      <c r="K13" s="1"/>
    </row>
    <row r="14" spans="1:11" ht="44.25" customHeight="1" x14ac:dyDescent="0.25">
      <c r="A14" s="73" t="s">
        <v>180</v>
      </c>
      <c r="B14" s="74"/>
      <c r="C14" s="1"/>
      <c r="D14" s="1"/>
      <c r="E14" s="1"/>
      <c r="F14" s="1"/>
      <c r="G14" s="1"/>
      <c r="H14" s="1"/>
      <c r="I14" s="1"/>
      <c r="J14" s="1"/>
      <c r="K14" s="1"/>
    </row>
    <row r="15" spans="1:11" x14ac:dyDescent="0.25">
      <c r="A15" s="1"/>
      <c r="B15" s="1"/>
      <c r="C15" s="1"/>
      <c r="D15" s="1"/>
      <c r="E15" s="1"/>
      <c r="F15" s="1"/>
      <c r="G15" s="1"/>
      <c r="H15" s="1"/>
      <c r="I15" s="1"/>
      <c r="J15" s="1"/>
      <c r="K15" s="1"/>
    </row>
    <row r="16" spans="1:11" x14ac:dyDescent="0.25">
      <c r="A16" s="1"/>
      <c r="B16" s="1"/>
      <c r="C16" s="1"/>
      <c r="D16" s="1"/>
      <c r="E16" s="1"/>
      <c r="F16" s="1"/>
      <c r="G16" s="1"/>
      <c r="H16" s="1"/>
      <c r="I16" s="1"/>
      <c r="J16" s="1"/>
      <c r="K16" s="1"/>
    </row>
    <row r="17" spans="1:11" x14ac:dyDescent="0.25">
      <c r="A17" s="1"/>
      <c r="B17" s="1"/>
      <c r="C17" s="1"/>
      <c r="D17" s="1"/>
      <c r="E17" s="1"/>
      <c r="F17" s="1"/>
      <c r="G17" s="1"/>
      <c r="H17" s="1"/>
      <c r="I17" s="1"/>
      <c r="J17" s="1"/>
      <c r="K17" s="1"/>
    </row>
    <row r="18" spans="1:11" x14ac:dyDescent="0.25">
      <c r="A18" s="1"/>
      <c r="B18" s="1"/>
      <c r="C18" s="1"/>
      <c r="D18" s="1"/>
      <c r="E18" s="1"/>
      <c r="F18" s="1"/>
      <c r="G18" s="1"/>
      <c r="H18" s="1"/>
      <c r="I18" s="1"/>
      <c r="J18" s="1"/>
      <c r="K18" s="1"/>
    </row>
    <row r="19" spans="1:11" x14ac:dyDescent="0.25">
      <c r="A19" s="1"/>
      <c r="B19" s="1"/>
      <c r="C19" s="1"/>
      <c r="D19" s="1"/>
      <c r="E19" s="1"/>
      <c r="F19" s="1"/>
      <c r="G19" s="1"/>
      <c r="H19" s="1"/>
      <c r="I19" s="1"/>
      <c r="J19" s="1"/>
      <c r="K19" s="1"/>
    </row>
    <row r="20" spans="1:11" x14ac:dyDescent="0.25">
      <c r="A20" s="1"/>
      <c r="B20" s="1"/>
      <c r="C20" s="1"/>
      <c r="D20" s="1"/>
      <c r="E20" s="1"/>
      <c r="F20" s="1"/>
      <c r="G20" s="1"/>
      <c r="H20" s="1"/>
      <c r="I20" s="1"/>
      <c r="J20" s="1"/>
      <c r="K20" s="1"/>
    </row>
    <row r="21" spans="1:11" x14ac:dyDescent="0.25">
      <c r="A21" s="1"/>
      <c r="B21" s="1"/>
      <c r="C21" s="1"/>
      <c r="D21" s="1"/>
      <c r="E21" s="1"/>
      <c r="F21" s="1"/>
      <c r="G21" s="1"/>
      <c r="H21" s="1"/>
      <c r="I21" s="1"/>
      <c r="J21" s="1"/>
      <c r="K21" s="1"/>
    </row>
    <row r="22" spans="1:11" x14ac:dyDescent="0.25">
      <c r="A22" s="1"/>
      <c r="B22" s="1"/>
      <c r="C22" s="1"/>
      <c r="D22" s="1"/>
      <c r="E22" s="1"/>
      <c r="F22" s="1"/>
      <c r="G22" s="1"/>
      <c r="H22" s="1"/>
      <c r="I22" s="1"/>
      <c r="J22" s="1"/>
      <c r="K22" s="1"/>
    </row>
    <row r="23" spans="1:11" x14ac:dyDescent="0.25">
      <c r="A23" s="1"/>
      <c r="B23" s="1"/>
      <c r="C23" s="1"/>
      <c r="D23" s="1"/>
      <c r="E23" s="1"/>
      <c r="F23" s="1"/>
      <c r="G23" s="1"/>
      <c r="H23" s="1"/>
      <c r="I23" s="1"/>
      <c r="J23" s="1"/>
      <c r="K23" s="1"/>
    </row>
    <row r="24" spans="1:11" x14ac:dyDescent="0.25">
      <c r="A24" s="1"/>
      <c r="B24" s="1"/>
      <c r="C24" s="1"/>
      <c r="D24" s="1"/>
      <c r="E24" s="1"/>
      <c r="F24" s="1"/>
      <c r="G24" s="1"/>
      <c r="H24" s="1"/>
      <c r="I24" s="1"/>
      <c r="J24" s="1"/>
      <c r="K24" s="1"/>
    </row>
    <row r="25" spans="1:11" x14ac:dyDescent="0.25">
      <c r="A25" s="1"/>
      <c r="B25" s="1"/>
      <c r="C25" s="1"/>
      <c r="D25" s="1"/>
      <c r="E25" s="1"/>
      <c r="F25" s="1"/>
      <c r="G25" s="1"/>
      <c r="H25" s="1"/>
      <c r="I25" s="1"/>
      <c r="J25" s="1"/>
      <c r="K25" s="1"/>
    </row>
    <row r="26" spans="1:11" x14ac:dyDescent="0.25">
      <c r="A26" s="1"/>
      <c r="B26" s="1"/>
      <c r="C26" s="1"/>
      <c r="D26" s="1"/>
      <c r="E26" s="1"/>
      <c r="F26" s="1"/>
      <c r="G26" s="1"/>
      <c r="H26" s="1"/>
      <c r="I26" s="1"/>
      <c r="J26" s="1"/>
      <c r="K26" s="1"/>
    </row>
    <row r="27" spans="1:11" x14ac:dyDescent="0.25">
      <c r="A27" s="1"/>
      <c r="B27" s="1"/>
      <c r="C27" s="1"/>
      <c r="D27" s="1"/>
      <c r="E27" s="1"/>
      <c r="F27" s="1"/>
      <c r="G27" s="1"/>
      <c r="H27" s="1"/>
      <c r="I27" s="1"/>
      <c r="J27" s="1"/>
      <c r="K27" s="1"/>
    </row>
    <row r="28" spans="1:11" x14ac:dyDescent="0.25">
      <c r="A28" s="1"/>
      <c r="B28" s="1"/>
      <c r="C28" s="1"/>
      <c r="D28" s="1"/>
      <c r="E28" s="1"/>
      <c r="F28" s="1"/>
      <c r="G28" s="1"/>
      <c r="H28" s="1"/>
      <c r="I28" s="1"/>
      <c r="J28" s="1"/>
      <c r="K28" s="1"/>
    </row>
    <row r="29" spans="1:11" x14ac:dyDescent="0.25">
      <c r="A29" s="1"/>
      <c r="B29" s="1"/>
      <c r="C29" s="1"/>
      <c r="D29" s="1"/>
      <c r="E29" s="1"/>
      <c r="F29" s="1"/>
      <c r="G29" s="1"/>
      <c r="H29" s="1"/>
      <c r="I29" s="1"/>
      <c r="J29" s="1"/>
      <c r="K29" s="1"/>
    </row>
    <row r="30" spans="1:11" x14ac:dyDescent="0.25">
      <c r="A30" s="1"/>
      <c r="B30" s="1"/>
      <c r="C30" s="1"/>
      <c r="D30" s="1"/>
      <c r="E30" s="1"/>
      <c r="F30" s="1"/>
      <c r="G30" s="1"/>
      <c r="H30" s="1"/>
      <c r="I30" s="1"/>
      <c r="J30" s="1"/>
      <c r="K30" s="1"/>
    </row>
    <row r="31" spans="1:11" x14ac:dyDescent="0.25">
      <c r="A31" s="1"/>
      <c r="B31" s="1"/>
      <c r="C31" s="1"/>
      <c r="D31" s="1"/>
      <c r="E31" s="1"/>
      <c r="F31" s="1"/>
      <c r="G31" s="1"/>
      <c r="H31" s="1"/>
      <c r="I31" s="1"/>
      <c r="J31" s="1"/>
      <c r="K31" s="1"/>
    </row>
    <row r="32" spans="1:11" x14ac:dyDescent="0.25">
      <c r="A32" s="1"/>
      <c r="B32" s="1"/>
      <c r="C32" s="1"/>
      <c r="D32" s="1"/>
      <c r="E32" s="1"/>
      <c r="F32" s="1"/>
      <c r="G32" s="1"/>
      <c r="H32" s="1"/>
      <c r="I32" s="1"/>
      <c r="J32" s="1"/>
      <c r="K32" s="1"/>
    </row>
    <row r="33" spans="1:11" x14ac:dyDescent="0.25">
      <c r="A33" s="1"/>
      <c r="B33" s="1"/>
      <c r="C33" s="1"/>
      <c r="D33" s="1"/>
      <c r="E33" s="1"/>
      <c r="F33" s="1"/>
      <c r="G33" s="1"/>
      <c r="H33" s="1"/>
      <c r="I33" s="1"/>
      <c r="J33" s="1"/>
      <c r="K33" s="1"/>
    </row>
    <row r="34" spans="1:11" x14ac:dyDescent="0.25">
      <c r="A34" s="1"/>
      <c r="B34" s="1"/>
      <c r="C34" s="1"/>
      <c r="D34" s="1"/>
      <c r="E34" s="1"/>
      <c r="F34" s="1"/>
      <c r="G34" s="1"/>
      <c r="H34" s="1"/>
      <c r="I34" s="1"/>
      <c r="J34" s="1"/>
      <c r="K34" s="1"/>
    </row>
    <row r="35" spans="1:11" x14ac:dyDescent="0.25">
      <c r="A35" s="1"/>
      <c r="B35" s="1"/>
      <c r="C35" s="1"/>
      <c r="D35" s="1"/>
      <c r="E35" s="1"/>
      <c r="F35" s="1"/>
      <c r="G35" s="1"/>
      <c r="H35" s="1"/>
      <c r="I35" s="1"/>
      <c r="J35" s="1"/>
      <c r="K35" s="1"/>
    </row>
    <row r="36" spans="1:11" x14ac:dyDescent="0.25">
      <c r="A36" s="1"/>
      <c r="B36" s="1"/>
      <c r="C36" s="1"/>
      <c r="D36" s="1"/>
      <c r="E36" s="1"/>
      <c r="F36" s="1"/>
      <c r="G36" s="1"/>
      <c r="H36" s="1"/>
      <c r="I36" s="1"/>
      <c r="J36" s="1"/>
      <c r="K36" s="1"/>
    </row>
    <row r="37" spans="1:11" x14ac:dyDescent="0.25">
      <c r="A37" s="1"/>
      <c r="B37" s="1"/>
      <c r="C37" s="1"/>
      <c r="D37" s="1"/>
      <c r="E37" s="1"/>
      <c r="F37" s="1"/>
      <c r="G37" s="1"/>
      <c r="H37" s="1"/>
      <c r="I37" s="1"/>
      <c r="J37" s="1"/>
      <c r="K37" s="1"/>
    </row>
    <row r="38" spans="1:11" x14ac:dyDescent="0.25">
      <c r="A38" s="1"/>
      <c r="B38" s="1"/>
      <c r="C38" s="1"/>
      <c r="D38" s="1"/>
      <c r="E38" s="1"/>
      <c r="F38" s="1"/>
      <c r="G38" s="1"/>
      <c r="H38" s="1"/>
      <c r="I38" s="1"/>
      <c r="J38" s="1"/>
      <c r="K38" s="1"/>
    </row>
    <row r="39" spans="1:11" x14ac:dyDescent="0.25">
      <c r="A39" s="1"/>
      <c r="B39" s="1"/>
      <c r="C39" s="1"/>
      <c r="D39" s="1"/>
      <c r="E39" s="1"/>
      <c r="F39" s="1"/>
      <c r="G39" s="1"/>
      <c r="H39" s="1"/>
      <c r="I39" s="1"/>
      <c r="J39" s="1"/>
      <c r="K39" s="1"/>
    </row>
    <row r="40" spans="1:11" x14ac:dyDescent="0.25">
      <c r="A40" s="1"/>
      <c r="B40" s="1"/>
      <c r="C40" s="1"/>
      <c r="D40" s="1"/>
      <c r="E40" s="1"/>
      <c r="F40" s="1"/>
      <c r="G40" s="1"/>
      <c r="H40" s="1"/>
      <c r="I40" s="1"/>
      <c r="J40" s="1"/>
      <c r="K40" s="1"/>
    </row>
    <row r="41" spans="1:11" x14ac:dyDescent="0.25">
      <c r="A41" s="1"/>
      <c r="B41" s="1"/>
      <c r="C41" s="1"/>
      <c r="D41" s="1"/>
      <c r="E41" s="1"/>
      <c r="F41" s="1"/>
      <c r="G41" s="1"/>
      <c r="H41" s="1"/>
      <c r="I41" s="1"/>
      <c r="J41" s="1"/>
      <c r="K41" s="1"/>
    </row>
    <row r="42" spans="1:11" x14ac:dyDescent="0.25">
      <c r="A42" s="1"/>
      <c r="B42" s="1"/>
      <c r="C42" s="1"/>
      <c r="D42" s="1"/>
      <c r="E42" s="1"/>
      <c r="F42" s="1"/>
      <c r="G42" s="1"/>
      <c r="H42" s="1"/>
      <c r="I42" s="1"/>
      <c r="J42" s="1"/>
      <c r="K42" s="1"/>
    </row>
    <row r="43" spans="1:11" x14ac:dyDescent="0.25">
      <c r="A43" s="1"/>
      <c r="B43" s="1"/>
      <c r="C43" s="1"/>
      <c r="D43" s="1"/>
      <c r="E43" s="1"/>
      <c r="F43" s="1"/>
      <c r="G43" s="1"/>
      <c r="H43" s="1"/>
      <c r="I43" s="1"/>
      <c r="J43" s="1"/>
      <c r="K43" s="1"/>
    </row>
    <row r="44" spans="1:11" x14ac:dyDescent="0.25">
      <c r="A44" s="1"/>
      <c r="B44" s="1"/>
      <c r="C44" s="1"/>
      <c r="D44" s="1"/>
      <c r="E44" s="1"/>
      <c r="F44" s="1"/>
      <c r="G44" s="1"/>
      <c r="H44" s="1"/>
      <c r="I44" s="1"/>
      <c r="J44" s="1"/>
      <c r="K44" s="1"/>
    </row>
    <row r="45" spans="1:11" x14ac:dyDescent="0.25">
      <c r="A45" s="1"/>
      <c r="B45" s="1"/>
      <c r="C45" s="1"/>
      <c r="D45" s="1"/>
      <c r="E45" s="1"/>
      <c r="F45" s="1"/>
      <c r="G45" s="1"/>
      <c r="H45" s="1"/>
      <c r="I45" s="1"/>
      <c r="J45" s="1"/>
      <c r="K45" s="1"/>
    </row>
    <row r="46" spans="1:11" x14ac:dyDescent="0.25">
      <c r="A46" s="1"/>
      <c r="B46" s="1"/>
      <c r="C46" s="1"/>
      <c r="D46" s="1"/>
      <c r="E46" s="1"/>
      <c r="F46" s="1"/>
      <c r="G46" s="1"/>
      <c r="H46" s="1"/>
      <c r="I46" s="1"/>
      <c r="J46" s="1"/>
      <c r="K46" s="1"/>
    </row>
    <row r="47" spans="1:11" x14ac:dyDescent="0.25">
      <c r="A47" s="1"/>
      <c r="B47" s="1"/>
      <c r="C47" s="1"/>
      <c r="D47" s="1"/>
      <c r="E47" s="1"/>
      <c r="F47" s="1"/>
      <c r="G47" s="1"/>
      <c r="H47" s="1"/>
      <c r="I47" s="1"/>
      <c r="J47" s="1"/>
      <c r="K47" s="1"/>
    </row>
    <row r="48" spans="1:11" x14ac:dyDescent="0.25">
      <c r="A48" s="1"/>
      <c r="B48" s="1"/>
      <c r="C48" s="1"/>
      <c r="D48" s="1"/>
      <c r="E48" s="1"/>
      <c r="F48" s="1"/>
      <c r="G48" s="1"/>
      <c r="H48" s="1"/>
      <c r="I48" s="1"/>
      <c r="J48" s="1"/>
      <c r="K48" s="1"/>
    </row>
    <row r="49" spans="1:11" x14ac:dyDescent="0.25">
      <c r="A49" s="1"/>
      <c r="B49" s="1"/>
      <c r="C49" s="1"/>
      <c r="D49" s="1"/>
      <c r="E49" s="1"/>
      <c r="F49" s="1"/>
      <c r="G49" s="1"/>
      <c r="H49" s="1"/>
      <c r="I49" s="1"/>
      <c r="J49" s="1"/>
      <c r="K49" s="1"/>
    </row>
    <row r="50" spans="1:11" x14ac:dyDescent="0.25">
      <c r="A50" s="1"/>
      <c r="B50" s="1"/>
      <c r="C50" s="1"/>
      <c r="D50" s="1"/>
      <c r="E50" s="1"/>
      <c r="F50" s="1"/>
      <c r="G50" s="1"/>
      <c r="H50" s="1"/>
      <c r="I50" s="1"/>
      <c r="J50" s="1"/>
      <c r="K50" s="1"/>
    </row>
    <row r="51" spans="1:11" x14ac:dyDescent="0.25">
      <c r="A51" s="1"/>
      <c r="B51" s="1"/>
      <c r="C51" s="1"/>
      <c r="D51" s="1"/>
      <c r="E51" s="1"/>
      <c r="F51" s="1"/>
      <c r="G51" s="1"/>
      <c r="H51" s="1"/>
      <c r="I51" s="1"/>
      <c r="J51" s="1"/>
      <c r="K51" s="1"/>
    </row>
    <row r="52" spans="1:11" x14ac:dyDescent="0.25">
      <c r="A52" s="1"/>
      <c r="B52" s="1"/>
      <c r="C52" s="1"/>
      <c r="D52" s="1"/>
      <c r="E52" s="1"/>
      <c r="F52" s="1"/>
      <c r="G52" s="1"/>
      <c r="H52" s="1"/>
      <c r="I52" s="1"/>
      <c r="J52" s="1"/>
      <c r="K52" s="1"/>
    </row>
    <row r="53" spans="1:11" x14ac:dyDescent="0.25">
      <c r="A53" s="1"/>
      <c r="B53" s="1"/>
      <c r="C53" s="1"/>
      <c r="D53" s="1"/>
      <c r="E53" s="1"/>
      <c r="F53" s="1"/>
      <c r="G53" s="1"/>
      <c r="H53" s="1"/>
      <c r="I53" s="1"/>
      <c r="J53" s="1"/>
      <c r="K53" s="1"/>
    </row>
    <row r="54" spans="1:11" x14ac:dyDescent="0.25">
      <c r="A54" s="1"/>
      <c r="B54" s="1"/>
      <c r="C54" s="1"/>
      <c r="D54" s="1"/>
      <c r="E54" s="1"/>
      <c r="F54" s="1"/>
      <c r="G54" s="1"/>
      <c r="H54" s="1"/>
      <c r="I54" s="1"/>
      <c r="J54" s="1"/>
      <c r="K54" s="1"/>
    </row>
    <row r="55" spans="1:11" x14ac:dyDescent="0.25">
      <c r="A55" s="1"/>
      <c r="B55" s="1"/>
      <c r="C55" s="1"/>
      <c r="D55" s="1"/>
      <c r="E55" s="1"/>
      <c r="F55" s="1"/>
      <c r="G55" s="1"/>
      <c r="H55" s="1"/>
      <c r="I55" s="1"/>
      <c r="J55" s="1"/>
      <c r="K55" s="1"/>
    </row>
    <row r="56" spans="1:11" x14ac:dyDescent="0.25">
      <c r="A56" s="1"/>
      <c r="B56" s="1"/>
      <c r="C56" s="1"/>
      <c r="D56" s="1"/>
      <c r="E56" s="1"/>
      <c r="F56" s="1"/>
      <c r="G56" s="1"/>
      <c r="H56" s="1"/>
      <c r="I56" s="1"/>
      <c r="J56" s="1"/>
      <c r="K56" s="1"/>
    </row>
    <row r="57" spans="1:11" x14ac:dyDescent="0.25">
      <c r="A57" s="1"/>
      <c r="B57" s="1"/>
      <c r="C57" s="1"/>
      <c r="D57" s="1"/>
      <c r="E57" s="1"/>
      <c r="F57" s="1"/>
      <c r="G57" s="1"/>
      <c r="H57" s="1"/>
      <c r="I57" s="1"/>
      <c r="J57" s="1"/>
      <c r="K57" s="1"/>
    </row>
    <row r="58" spans="1:11" x14ac:dyDescent="0.25">
      <c r="A58" s="1"/>
      <c r="B58" s="1"/>
      <c r="C58" s="1"/>
      <c r="D58" s="1"/>
      <c r="E58" s="1"/>
      <c r="F58" s="1"/>
      <c r="G58" s="1"/>
      <c r="H58" s="1"/>
      <c r="I58" s="1"/>
      <c r="J58" s="1"/>
      <c r="K58" s="1"/>
    </row>
    <row r="59" spans="1:11" x14ac:dyDescent="0.25">
      <c r="A59" s="1"/>
      <c r="B59" s="1"/>
      <c r="C59" s="1"/>
      <c r="D59" s="1"/>
      <c r="E59" s="1"/>
      <c r="F59" s="1"/>
      <c r="G59" s="1"/>
      <c r="H59" s="1"/>
      <c r="I59" s="1"/>
      <c r="J59" s="1"/>
      <c r="K59" s="1"/>
    </row>
    <row r="60" spans="1:11" x14ac:dyDescent="0.25">
      <c r="A60" s="1"/>
      <c r="B60" s="1"/>
      <c r="C60" s="1"/>
      <c r="D60" s="1"/>
      <c r="E60" s="1"/>
      <c r="F60" s="1"/>
      <c r="G60" s="1"/>
      <c r="H60" s="1"/>
      <c r="I60" s="1"/>
      <c r="J60" s="1"/>
      <c r="K60" s="1"/>
    </row>
    <row r="61" spans="1:11" x14ac:dyDescent="0.25">
      <c r="A61" s="1"/>
      <c r="B61" s="1"/>
      <c r="C61" s="1"/>
      <c r="D61" s="1"/>
      <c r="E61" s="1"/>
      <c r="F61" s="1"/>
      <c r="G61" s="1"/>
      <c r="H61" s="1"/>
      <c r="I61" s="1"/>
      <c r="J61" s="1"/>
      <c r="K61" s="1"/>
    </row>
    <row r="62" spans="1:11" x14ac:dyDescent="0.25">
      <c r="A62" s="1"/>
      <c r="B62" s="1"/>
      <c r="C62" s="1"/>
      <c r="D62" s="1"/>
      <c r="E62" s="1"/>
      <c r="F62" s="1"/>
      <c r="G62" s="1"/>
      <c r="H62" s="1"/>
      <c r="I62" s="1"/>
      <c r="J62" s="1"/>
      <c r="K62" s="1"/>
    </row>
    <row r="63" spans="1:11" x14ac:dyDescent="0.25">
      <c r="A63" s="1"/>
      <c r="B63" s="1"/>
      <c r="C63" s="1"/>
      <c r="D63" s="1"/>
      <c r="E63" s="1"/>
      <c r="F63" s="1"/>
      <c r="G63" s="1"/>
      <c r="H63" s="1"/>
      <c r="I63" s="1"/>
      <c r="J63" s="1"/>
      <c r="K63" s="1"/>
    </row>
    <row r="64" spans="1:11" x14ac:dyDescent="0.25">
      <c r="A64" s="1"/>
      <c r="B64" s="1"/>
      <c r="C64" s="1"/>
      <c r="D64" s="1"/>
      <c r="E64" s="1"/>
      <c r="F64" s="1"/>
      <c r="G64" s="1"/>
      <c r="H64" s="1"/>
      <c r="I64" s="1"/>
      <c r="J64" s="1"/>
      <c r="K64" s="1"/>
    </row>
    <row r="65" spans="1:11" x14ac:dyDescent="0.25">
      <c r="A65" s="1"/>
      <c r="B65" s="1"/>
      <c r="C65" s="1"/>
      <c r="D65" s="1"/>
      <c r="E65" s="1"/>
      <c r="F65" s="1"/>
      <c r="G65" s="1"/>
      <c r="H65" s="1"/>
      <c r="I65" s="1"/>
      <c r="J65" s="1"/>
      <c r="K65" s="1"/>
    </row>
    <row r="66" spans="1:11" x14ac:dyDescent="0.25">
      <c r="A66" s="1"/>
      <c r="B66" s="1"/>
      <c r="C66" s="1"/>
      <c r="D66" s="1"/>
      <c r="E66" s="1"/>
      <c r="F66" s="1"/>
      <c r="G66" s="1"/>
      <c r="H66" s="1"/>
      <c r="I66" s="1"/>
      <c r="J66" s="1"/>
      <c r="K66" s="1"/>
    </row>
    <row r="67" spans="1:11" x14ac:dyDescent="0.25">
      <c r="A67" s="1"/>
      <c r="B67" s="1"/>
      <c r="C67" s="1"/>
      <c r="D67" s="1"/>
      <c r="E67" s="1"/>
      <c r="F67" s="1"/>
      <c r="G67" s="1"/>
      <c r="H67" s="1"/>
      <c r="I67" s="1"/>
      <c r="J67" s="1"/>
      <c r="K67" s="1"/>
    </row>
    <row r="68" spans="1:11" x14ac:dyDescent="0.25">
      <c r="A68" s="1"/>
      <c r="B68" s="1"/>
      <c r="C68" s="1"/>
      <c r="D68" s="1"/>
      <c r="E68" s="1"/>
      <c r="F68" s="1"/>
      <c r="G68" s="1"/>
      <c r="H68" s="1"/>
      <c r="I68" s="1"/>
      <c r="J68" s="1"/>
      <c r="K68" s="1"/>
    </row>
    <row r="69" spans="1:11" x14ac:dyDescent="0.25">
      <c r="A69" s="1"/>
      <c r="B69" s="1"/>
      <c r="C69" s="1"/>
      <c r="D69" s="1"/>
      <c r="E69" s="1"/>
      <c r="F69" s="1"/>
      <c r="G69" s="1"/>
      <c r="H69" s="1"/>
      <c r="I69" s="1"/>
      <c r="J69" s="1"/>
      <c r="K69" s="1"/>
    </row>
    <row r="70" spans="1:11" x14ac:dyDescent="0.25">
      <c r="A70" s="1"/>
      <c r="B70" s="1"/>
      <c r="C70" s="1"/>
      <c r="D70" s="1"/>
      <c r="E70" s="1"/>
      <c r="F70" s="1"/>
      <c r="G70" s="1"/>
      <c r="H70" s="1"/>
      <c r="I70" s="1"/>
      <c r="J70" s="1"/>
      <c r="K70" s="1"/>
    </row>
    <row r="71" spans="1:11" x14ac:dyDescent="0.25">
      <c r="A71" s="1"/>
      <c r="B71" s="1"/>
      <c r="C71" s="1"/>
      <c r="D71" s="1"/>
      <c r="E71" s="1"/>
      <c r="F71" s="1"/>
      <c r="G71" s="1"/>
      <c r="H71" s="1"/>
      <c r="I71" s="1"/>
      <c r="J71" s="1"/>
      <c r="K71" s="1"/>
    </row>
    <row r="72" spans="1:11" x14ac:dyDescent="0.25">
      <c r="A72" s="1"/>
      <c r="B72" s="1"/>
      <c r="C72" s="1"/>
      <c r="D72" s="1"/>
      <c r="E72" s="1"/>
      <c r="F72" s="1"/>
      <c r="G72" s="1"/>
      <c r="H72" s="1"/>
      <c r="I72" s="1"/>
      <c r="J72" s="1"/>
      <c r="K72" s="1"/>
    </row>
    <row r="73" spans="1:11" x14ac:dyDescent="0.25">
      <c r="A73" s="1"/>
      <c r="B73" s="1"/>
      <c r="C73" s="1"/>
      <c r="D73" s="1"/>
      <c r="E73" s="1"/>
      <c r="F73" s="1"/>
      <c r="G73" s="1"/>
      <c r="H73" s="1"/>
      <c r="I73" s="1"/>
      <c r="J73" s="1"/>
      <c r="K73" s="1"/>
    </row>
    <row r="74" spans="1:11" x14ac:dyDescent="0.25">
      <c r="A74" s="1"/>
      <c r="B74" s="1"/>
      <c r="C74" s="1"/>
      <c r="D74" s="1"/>
      <c r="E74" s="1"/>
      <c r="F74" s="1"/>
      <c r="G74" s="1"/>
      <c r="H74" s="1"/>
      <c r="I74" s="1"/>
      <c r="J74" s="1"/>
      <c r="K74" s="1"/>
    </row>
    <row r="75" spans="1:11" x14ac:dyDescent="0.25">
      <c r="A75" s="1"/>
      <c r="B75" s="1"/>
      <c r="C75" s="1"/>
      <c r="D75" s="1"/>
      <c r="E75" s="1"/>
      <c r="F75" s="1"/>
      <c r="G75" s="1"/>
      <c r="H75" s="1"/>
      <c r="I75" s="1"/>
      <c r="J75" s="1"/>
      <c r="K75" s="1"/>
    </row>
    <row r="76" spans="1:11" x14ac:dyDescent="0.25">
      <c r="A76" s="1"/>
      <c r="B76" s="1"/>
      <c r="C76" s="1"/>
      <c r="D76" s="1"/>
      <c r="E76" s="1"/>
      <c r="F76" s="1"/>
      <c r="G76" s="1"/>
      <c r="H76" s="1"/>
      <c r="I76" s="1"/>
      <c r="J76" s="1"/>
      <c r="K76" s="1"/>
    </row>
    <row r="77" spans="1:11" x14ac:dyDescent="0.25">
      <c r="A77" s="1"/>
      <c r="B77" s="1"/>
      <c r="C77" s="1"/>
      <c r="D77" s="1"/>
      <c r="E77" s="1"/>
      <c r="F77" s="1"/>
      <c r="G77" s="1"/>
      <c r="H77" s="1"/>
      <c r="I77" s="1"/>
      <c r="J77" s="1"/>
      <c r="K77" s="1"/>
    </row>
    <row r="78" spans="1:11" x14ac:dyDescent="0.25">
      <c r="A78" s="1"/>
      <c r="B78" s="1"/>
      <c r="C78" s="1"/>
      <c r="D78" s="1"/>
      <c r="E78" s="1"/>
      <c r="F78" s="1"/>
      <c r="G78" s="1"/>
      <c r="H78" s="1"/>
      <c r="I78" s="1"/>
      <c r="J78" s="1"/>
      <c r="K78" s="1"/>
    </row>
    <row r="79" spans="1:11" x14ac:dyDescent="0.25">
      <c r="A79" s="1"/>
      <c r="B79" s="1"/>
      <c r="C79" s="1"/>
      <c r="D79" s="1"/>
      <c r="E79" s="1"/>
      <c r="F79" s="1"/>
      <c r="G79" s="1"/>
      <c r="H79" s="1"/>
      <c r="I79" s="1"/>
      <c r="J79" s="1"/>
      <c r="K79" s="1"/>
    </row>
    <row r="80" spans="1:11" x14ac:dyDescent="0.25">
      <c r="A80" s="1"/>
      <c r="B80" s="1"/>
      <c r="C80" s="1"/>
      <c r="D80" s="1"/>
      <c r="E80" s="1"/>
      <c r="F80" s="1"/>
      <c r="G80" s="1"/>
      <c r="H80" s="1"/>
      <c r="I80" s="1"/>
      <c r="J80" s="1"/>
      <c r="K80" s="1"/>
    </row>
    <row r="81" spans="1:11" x14ac:dyDescent="0.25">
      <c r="A81" s="1"/>
      <c r="B81" s="1"/>
      <c r="C81" s="1"/>
      <c r="D81" s="1"/>
      <c r="E81" s="1"/>
      <c r="F81" s="1"/>
      <c r="G81" s="1"/>
      <c r="H81" s="1"/>
      <c r="I81" s="1"/>
      <c r="J81" s="1"/>
      <c r="K81" s="1"/>
    </row>
    <row r="82" spans="1:11" x14ac:dyDescent="0.25">
      <c r="A82" s="1"/>
      <c r="B82" s="1"/>
      <c r="C82" s="1"/>
      <c r="D82" s="1"/>
      <c r="E82" s="1"/>
      <c r="F82" s="1"/>
      <c r="G82" s="1"/>
      <c r="H82" s="1"/>
      <c r="I82" s="1"/>
      <c r="J82" s="1"/>
      <c r="K82" s="1"/>
    </row>
    <row r="83" spans="1:11" x14ac:dyDescent="0.25">
      <c r="A83" s="1"/>
      <c r="B83" s="1"/>
      <c r="C83" s="1"/>
      <c r="D83" s="1"/>
      <c r="E83" s="1"/>
      <c r="F83" s="1"/>
      <c r="G83" s="1"/>
      <c r="H83" s="1"/>
      <c r="I83" s="1"/>
      <c r="J83" s="1"/>
      <c r="K83" s="1"/>
    </row>
    <row r="84" spans="1:11" x14ac:dyDescent="0.25">
      <c r="A84" s="1"/>
      <c r="B84" s="1"/>
      <c r="C84" s="1"/>
      <c r="D84" s="1"/>
      <c r="E84" s="1"/>
      <c r="F84" s="1"/>
      <c r="G84" s="1"/>
      <c r="H84" s="1"/>
      <c r="I84" s="1"/>
      <c r="J84" s="1"/>
      <c r="K84" s="1"/>
    </row>
    <row r="85" spans="1:11" x14ac:dyDescent="0.25">
      <c r="A85" s="1"/>
      <c r="B85" s="1"/>
      <c r="C85" s="1"/>
      <c r="D85" s="1"/>
      <c r="E85" s="1"/>
      <c r="F85" s="1"/>
      <c r="G85" s="1"/>
      <c r="H85" s="1"/>
      <c r="I85" s="1"/>
      <c r="J85" s="1"/>
      <c r="K85" s="1"/>
    </row>
    <row r="86" spans="1:11" x14ac:dyDescent="0.25">
      <c r="A86" s="1"/>
      <c r="B86" s="1"/>
      <c r="C86" s="1"/>
      <c r="D86" s="1"/>
      <c r="E86" s="1"/>
      <c r="F86" s="1"/>
      <c r="G86" s="1"/>
      <c r="H86" s="1"/>
      <c r="I86" s="1"/>
      <c r="J86" s="1"/>
      <c r="K86" s="1"/>
    </row>
    <row r="87" spans="1:11" x14ac:dyDescent="0.25">
      <c r="A87" s="1"/>
      <c r="B87" s="1"/>
      <c r="C87" s="1"/>
      <c r="D87" s="1"/>
      <c r="E87" s="1"/>
      <c r="F87" s="1"/>
      <c r="G87" s="1"/>
      <c r="H87" s="1"/>
      <c r="I87" s="1"/>
      <c r="J87" s="1"/>
      <c r="K87" s="1"/>
    </row>
    <row r="88" spans="1:11" x14ac:dyDescent="0.25">
      <c r="A88" s="1"/>
      <c r="B88" s="1"/>
      <c r="C88" s="1"/>
      <c r="D88" s="1"/>
      <c r="E88" s="1"/>
      <c r="F88" s="1"/>
      <c r="G88" s="1"/>
      <c r="H88" s="1"/>
      <c r="I88" s="1"/>
      <c r="J88" s="1"/>
      <c r="K88" s="1"/>
    </row>
    <row r="89" spans="1:11" x14ac:dyDescent="0.25">
      <c r="A89" s="1"/>
      <c r="B89" s="1"/>
      <c r="C89" s="1"/>
      <c r="D89" s="1"/>
      <c r="E89" s="1"/>
      <c r="F89" s="1"/>
      <c r="G89" s="1"/>
      <c r="H89" s="1"/>
      <c r="I89" s="1"/>
      <c r="J89" s="1"/>
      <c r="K89" s="1"/>
    </row>
    <row r="90" spans="1:11" x14ac:dyDescent="0.25">
      <c r="A90" s="1"/>
      <c r="B90" s="1"/>
      <c r="C90" s="1"/>
      <c r="D90" s="1"/>
      <c r="E90" s="1"/>
      <c r="F90" s="1"/>
      <c r="G90" s="1"/>
      <c r="H90" s="1"/>
      <c r="I90" s="1"/>
      <c r="J90" s="1"/>
      <c r="K90" s="1"/>
    </row>
    <row r="91" spans="1:11" x14ac:dyDescent="0.25">
      <c r="A91" s="1"/>
      <c r="B91" s="1"/>
      <c r="C91" s="1"/>
      <c r="D91" s="1"/>
      <c r="E91" s="1"/>
      <c r="F91" s="1"/>
      <c r="G91" s="1"/>
      <c r="H91" s="1"/>
      <c r="I91" s="1"/>
      <c r="J91" s="1"/>
      <c r="K91" s="1"/>
    </row>
    <row r="92" spans="1:11" x14ac:dyDescent="0.25">
      <c r="A92" s="1"/>
      <c r="B92" s="1"/>
      <c r="C92" s="1"/>
      <c r="D92" s="1"/>
      <c r="E92" s="1"/>
      <c r="F92" s="1"/>
      <c r="G92" s="1"/>
      <c r="H92" s="1"/>
      <c r="I92" s="1"/>
      <c r="J92" s="1"/>
      <c r="K92" s="1"/>
    </row>
    <row r="93" spans="1:11" x14ac:dyDescent="0.25">
      <c r="A93" s="1"/>
      <c r="B93" s="1"/>
      <c r="C93" s="1"/>
      <c r="D93" s="1"/>
      <c r="E93" s="1"/>
      <c r="F93" s="1"/>
      <c r="G93" s="1"/>
      <c r="H93" s="1"/>
      <c r="I93" s="1"/>
      <c r="J93" s="1"/>
      <c r="K93" s="1"/>
    </row>
    <row r="94" spans="1:11" x14ac:dyDescent="0.25">
      <c r="A94" s="1"/>
      <c r="B94" s="1"/>
      <c r="C94" s="1"/>
      <c r="D94" s="1"/>
      <c r="E94" s="1"/>
      <c r="F94" s="1"/>
      <c r="G94" s="1"/>
      <c r="H94" s="1"/>
      <c r="I94" s="1"/>
      <c r="J94" s="1"/>
      <c r="K94" s="1"/>
    </row>
    <row r="95" spans="1:11" x14ac:dyDescent="0.25">
      <c r="A95" s="1"/>
      <c r="B95" s="1"/>
      <c r="C95" s="1"/>
      <c r="D95" s="1"/>
      <c r="E95" s="1"/>
      <c r="F95" s="1"/>
      <c r="G95" s="1"/>
      <c r="H95" s="1"/>
      <c r="I95" s="1"/>
      <c r="J95" s="1"/>
      <c r="K95" s="1"/>
    </row>
    <row r="96" spans="1:11" x14ac:dyDescent="0.25">
      <c r="A96" s="1"/>
      <c r="B96" s="1"/>
      <c r="C96" s="1"/>
      <c r="D96" s="1"/>
      <c r="E96" s="1"/>
      <c r="F96" s="1"/>
      <c r="G96" s="1"/>
      <c r="H96" s="1"/>
      <c r="I96" s="1"/>
      <c r="J96" s="1"/>
      <c r="K96" s="1"/>
    </row>
    <row r="97" spans="1:11" x14ac:dyDescent="0.25">
      <c r="A97" s="1"/>
      <c r="B97" s="1"/>
      <c r="C97" s="1"/>
      <c r="D97" s="1"/>
      <c r="E97" s="1"/>
      <c r="F97" s="1"/>
      <c r="G97" s="1"/>
      <c r="H97" s="1"/>
      <c r="I97" s="1"/>
      <c r="J97" s="1"/>
      <c r="K97" s="1"/>
    </row>
    <row r="98" spans="1:11" x14ac:dyDescent="0.25">
      <c r="A98" s="1"/>
      <c r="B98" s="1"/>
      <c r="C98" s="1"/>
      <c r="D98" s="1"/>
      <c r="E98" s="1"/>
      <c r="F98" s="1"/>
      <c r="G98" s="1"/>
      <c r="H98" s="1"/>
      <c r="I98" s="1"/>
      <c r="J98" s="1"/>
      <c r="K98" s="1"/>
    </row>
    <row r="99" spans="1:11" x14ac:dyDescent="0.25">
      <c r="A99" s="1"/>
      <c r="B99" s="1"/>
      <c r="C99" s="1"/>
      <c r="D99" s="1"/>
      <c r="E99" s="1"/>
      <c r="F99" s="1"/>
      <c r="G99" s="1"/>
      <c r="H99" s="1"/>
      <c r="I99" s="1"/>
      <c r="J99" s="1"/>
      <c r="K99" s="1"/>
    </row>
    <row r="100" spans="1:11" x14ac:dyDescent="0.25">
      <c r="A100" s="1"/>
      <c r="B100" s="1"/>
      <c r="C100" s="1"/>
      <c r="D100" s="1"/>
      <c r="E100" s="1"/>
      <c r="F100" s="1"/>
      <c r="G100" s="1"/>
      <c r="H100" s="1"/>
      <c r="I100" s="1"/>
      <c r="J100" s="1"/>
      <c r="K100" s="1"/>
    </row>
    <row r="101" spans="1:11" x14ac:dyDescent="0.25">
      <c r="A101" s="1"/>
      <c r="B101" s="1"/>
      <c r="C101" s="1"/>
      <c r="D101" s="1"/>
      <c r="E101" s="1"/>
      <c r="F101" s="1"/>
      <c r="G101" s="1"/>
      <c r="H101" s="1"/>
      <c r="I101" s="1"/>
      <c r="J101" s="1"/>
      <c r="K101" s="1"/>
    </row>
    <row r="102" spans="1:11" x14ac:dyDescent="0.25">
      <c r="A102" s="1"/>
      <c r="B102" s="1"/>
      <c r="C102" s="1"/>
      <c r="D102" s="1"/>
      <c r="E102" s="1"/>
      <c r="F102" s="1"/>
      <c r="G102" s="1"/>
      <c r="H102" s="1"/>
      <c r="I102" s="1"/>
      <c r="J102" s="1"/>
      <c r="K102" s="1"/>
    </row>
    <row r="103" spans="1:11" x14ac:dyDescent="0.25">
      <c r="A103" s="1"/>
      <c r="B103" s="1"/>
      <c r="C103" s="1"/>
      <c r="D103" s="1"/>
      <c r="E103" s="1"/>
      <c r="F103" s="1"/>
      <c r="G103" s="1"/>
      <c r="H103" s="1"/>
      <c r="I103" s="1"/>
      <c r="J103" s="1"/>
      <c r="K103" s="1"/>
    </row>
    <row r="104" spans="1:11" x14ac:dyDescent="0.25">
      <c r="A104" s="1"/>
      <c r="B104" s="1"/>
      <c r="C104" s="1"/>
      <c r="D104" s="1"/>
      <c r="E104" s="1"/>
      <c r="F104" s="1"/>
      <c r="G104" s="1"/>
      <c r="H104" s="1"/>
      <c r="I104" s="1"/>
      <c r="J104" s="1"/>
      <c r="K104" s="1"/>
    </row>
    <row r="105" spans="1:11" x14ac:dyDescent="0.25">
      <c r="A105" s="1"/>
      <c r="B105" s="1"/>
      <c r="C105" s="1"/>
      <c r="D105" s="1"/>
      <c r="E105" s="1"/>
      <c r="F105" s="1"/>
      <c r="G105" s="1"/>
      <c r="H105" s="1"/>
      <c r="I105" s="1"/>
      <c r="J105" s="1"/>
      <c r="K105" s="1"/>
    </row>
    <row r="106" spans="1:11" x14ac:dyDescent="0.25">
      <c r="A106" s="1"/>
      <c r="B106" s="1"/>
      <c r="C106" s="1"/>
      <c r="D106" s="1"/>
      <c r="E106" s="1"/>
      <c r="F106" s="1"/>
      <c r="G106" s="1"/>
      <c r="H106" s="1"/>
      <c r="I106" s="1"/>
      <c r="J106" s="1"/>
      <c r="K106" s="1"/>
    </row>
    <row r="107" spans="1:11" x14ac:dyDescent="0.25">
      <c r="A107" s="1"/>
      <c r="B107" s="1"/>
      <c r="C107" s="1"/>
      <c r="D107" s="1"/>
      <c r="E107" s="1"/>
      <c r="F107" s="1"/>
      <c r="G107" s="1"/>
      <c r="H107" s="1"/>
      <c r="I107" s="1"/>
      <c r="J107" s="1"/>
      <c r="K107" s="1"/>
    </row>
    <row r="108" spans="1:11" x14ac:dyDescent="0.25">
      <c r="A108" s="1"/>
      <c r="B108" s="1"/>
      <c r="C108" s="1"/>
      <c r="D108" s="1"/>
      <c r="E108" s="1"/>
      <c r="F108" s="1"/>
      <c r="G108" s="1"/>
      <c r="H108" s="1"/>
      <c r="I108" s="1"/>
      <c r="J108" s="1"/>
      <c r="K108" s="1"/>
    </row>
    <row r="109" spans="1:11" x14ac:dyDescent="0.25">
      <c r="A109" s="1"/>
      <c r="B109" s="1"/>
      <c r="C109" s="1"/>
      <c r="D109" s="1"/>
      <c r="E109" s="1"/>
      <c r="F109" s="1"/>
      <c r="G109" s="1"/>
      <c r="H109" s="1"/>
      <c r="I109" s="1"/>
      <c r="J109" s="1"/>
      <c r="K109" s="1"/>
    </row>
    <row r="110" spans="1:11" x14ac:dyDescent="0.25">
      <c r="A110" s="1"/>
      <c r="B110" s="1"/>
      <c r="C110" s="1"/>
      <c r="D110" s="1"/>
      <c r="E110" s="1"/>
      <c r="F110" s="1"/>
      <c r="G110" s="1"/>
      <c r="H110" s="1"/>
      <c r="I110" s="1"/>
      <c r="J110" s="1"/>
      <c r="K110" s="1"/>
    </row>
    <row r="111" spans="1:11" x14ac:dyDescent="0.25">
      <c r="A111" s="1"/>
      <c r="B111" s="1"/>
      <c r="C111" s="1"/>
      <c r="D111" s="1"/>
      <c r="E111" s="1"/>
      <c r="F111" s="1"/>
      <c r="G111" s="1"/>
      <c r="H111" s="1"/>
      <c r="I111" s="1"/>
      <c r="J111" s="1"/>
      <c r="K111" s="1"/>
    </row>
    <row r="112" spans="1:11" x14ac:dyDescent="0.25">
      <c r="A112" s="1"/>
      <c r="B112" s="1"/>
      <c r="C112" s="1"/>
      <c r="D112" s="1"/>
      <c r="E112" s="1"/>
      <c r="F112" s="1"/>
      <c r="G112" s="1"/>
      <c r="H112" s="1"/>
      <c r="I112" s="1"/>
      <c r="J112" s="1"/>
      <c r="K112" s="1"/>
    </row>
    <row r="113" spans="1:11" x14ac:dyDescent="0.25">
      <c r="A113" s="1"/>
      <c r="B113" s="1"/>
      <c r="C113" s="1"/>
      <c r="D113" s="1"/>
      <c r="E113" s="1"/>
      <c r="F113" s="1"/>
      <c r="G113" s="1"/>
      <c r="H113" s="1"/>
      <c r="I113" s="1"/>
      <c r="J113" s="1"/>
      <c r="K113" s="1"/>
    </row>
    <row r="114" spans="1:11" x14ac:dyDescent="0.25">
      <c r="A114" s="1"/>
      <c r="B114" s="1"/>
      <c r="C114" s="1"/>
      <c r="D114" s="1"/>
      <c r="E114" s="1"/>
      <c r="F114" s="1"/>
      <c r="G114" s="1"/>
      <c r="H114" s="1"/>
      <c r="I114" s="1"/>
      <c r="J114" s="1"/>
      <c r="K114" s="1"/>
    </row>
    <row r="115" spans="1:11" x14ac:dyDescent="0.25">
      <c r="A115" s="1"/>
      <c r="B115" s="1"/>
      <c r="C115" s="1"/>
      <c r="D115" s="1"/>
      <c r="E115" s="1"/>
      <c r="F115" s="1"/>
      <c r="G115" s="1"/>
      <c r="H115" s="1"/>
      <c r="I115" s="1"/>
      <c r="J115" s="1"/>
      <c r="K115" s="1"/>
    </row>
    <row r="116" spans="1:11" x14ac:dyDescent="0.25">
      <c r="A116" s="1"/>
      <c r="B116" s="1"/>
      <c r="C116" s="1"/>
      <c r="D116" s="1"/>
      <c r="E116" s="1"/>
      <c r="F116" s="1"/>
      <c r="G116" s="1"/>
      <c r="H116" s="1"/>
      <c r="I116" s="1"/>
      <c r="J116" s="1"/>
      <c r="K116" s="1"/>
    </row>
    <row r="117" spans="1:11" x14ac:dyDescent="0.25">
      <c r="A117" s="1"/>
      <c r="B117" s="1"/>
      <c r="C117" s="1"/>
      <c r="D117" s="1"/>
      <c r="E117" s="1"/>
      <c r="F117" s="1"/>
      <c r="G117" s="1"/>
      <c r="H117" s="1"/>
      <c r="I117" s="1"/>
      <c r="J117" s="1"/>
      <c r="K117" s="1"/>
    </row>
    <row r="118" spans="1:11" x14ac:dyDescent="0.25">
      <c r="A118" s="1"/>
      <c r="B118" s="1"/>
      <c r="C118" s="1"/>
      <c r="D118" s="1"/>
      <c r="E118" s="1"/>
      <c r="F118" s="1"/>
      <c r="G118" s="1"/>
      <c r="H118" s="1"/>
      <c r="I118" s="1"/>
      <c r="J118" s="1"/>
      <c r="K118" s="1"/>
    </row>
    <row r="119" spans="1:11" x14ac:dyDescent="0.25">
      <c r="A119" s="1"/>
      <c r="B119" s="1"/>
      <c r="C119" s="1"/>
      <c r="D119" s="1"/>
      <c r="E119" s="1"/>
      <c r="F119" s="1"/>
      <c r="G119" s="1"/>
      <c r="H119" s="1"/>
      <c r="I119" s="1"/>
      <c r="J119" s="1"/>
      <c r="K119" s="1"/>
    </row>
    <row r="120" spans="1:11" x14ac:dyDescent="0.25">
      <c r="A120" s="1"/>
      <c r="B120" s="1"/>
      <c r="C120" s="1"/>
      <c r="D120" s="1"/>
      <c r="E120" s="1"/>
      <c r="F120" s="1"/>
      <c r="G120" s="1"/>
      <c r="H120" s="1"/>
      <c r="I120" s="1"/>
      <c r="J120" s="1"/>
      <c r="K120" s="1"/>
    </row>
    <row r="121" spans="1:11" x14ac:dyDescent="0.25">
      <c r="A121" s="1"/>
      <c r="B121" s="1"/>
      <c r="C121" s="1"/>
      <c r="D121" s="1"/>
      <c r="E121" s="1"/>
      <c r="F121" s="1"/>
      <c r="G121" s="1"/>
      <c r="H121" s="1"/>
      <c r="I121" s="1"/>
      <c r="J121" s="1"/>
      <c r="K121" s="1"/>
    </row>
    <row r="122" spans="1:11" x14ac:dyDescent="0.25">
      <c r="A122" s="1"/>
      <c r="B122" s="1"/>
      <c r="C122" s="1"/>
      <c r="D122" s="1"/>
      <c r="E122" s="1"/>
      <c r="F122" s="1"/>
      <c r="G122" s="1"/>
      <c r="H122" s="1"/>
      <c r="I122" s="1"/>
      <c r="J122" s="1"/>
      <c r="K122" s="1"/>
    </row>
    <row r="123" spans="1:11" x14ac:dyDescent="0.25">
      <c r="A123" s="1"/>
      <c r="B123" s="1"/>
      <c r="C123" s="1"/>
      <c r="D123" s="1"/>
      <c r="E123" s="1"/>
      <c r="F123" s="1"/>
      <c r="G123" s="1"/>
      <c r="H123" s="1"/>
      <c r="I123" s="1"/>
      <c r="J123" s="1"/>
      <c r="K123" s="1"/>
    </row>
    <row r="124" spans="1:11" x14ac:dyDescent="0.25">
      <c r="A124" s="1"/>
      <c r="B124" s="1"/>
      <c r="C124" s="1"/>
      <c r="D124" s="1"/>
      <c r="E124" s="1"/>
      <c r="F124" s="1"/>
      <c r="G124" s="1"/>
      <c r="H124" s="1"/>
      <c r="I124" s="1"/>
      <c r="J124" s="1"/>
      <c r="K124" s="1"/>
    </row>
    <row r="125" spans="1:11" x14ac:dyDescent="0.25">
      <c r="A125" s="1"/>
      <c r="B125" s="1"/>
      <c r="C125" s="1"/>
      <c r="D125" s="1"/>
      <c r="E125" s="1"/>
      <c r="F125" s="1"/>
      <c r="G125" s="1"/>
      <c r="H125" s="1"/>
      <c r="I125" s="1"/>
      <c r="J125" s="1"/>
      <c r="K125" s="1"/>
    </row>
    <row r="126" spans="1:11" x14ac:dyDescent="0.25">
      <c r="A126" s="1"/>
      <c r="B126" s="1"/>
      <c r="C126" s="1"/>
      <c r="D126" s="1"/>
      <c r="E126" s="1"/>
      <c r="F126" s="1"/>
      <c r="G126" s="1"/>
      <c r="H126" s="1"/>
      <c r="I126" s="1"/>
      <c r="J126" s="1"/>
      <c r="K126" s="1"/>
    </row>
    <row r="127" spans="1:11" x14ac:dyDescent="0.25">
      <c r="A127" s="1"/>
      <c r="B127" s="1"/>
      <c r="C127" s="1"/>
      <c r="D127" s="1"/>
      <c r="E127" s="1"/>
      <c r="F127" s="1"/>
      <c r="G127" s="1"/>
      <c r="H127" s="1"/>
      <c r="I127" s="1"/>
      <c r="J127" s="1"/>
      <c r="K127" s="1"/>
    </row>
    <row r="128" spans="1:11" x14ac:dyDescent="0.25">
      <c r="A128" s="1"/>
      <c r="B128" s="1"/>
      <c r="C128" s="1"/>
      <c r="D128" s="1"/>
      <c r="E128" s="1"/>
      <c r="F128" s="1"/>
      <c r="G128" s="1"/>
      <c r="H128" s="1"/>
      <c r="I128" s="1"/>
      <c r="J128" s="1"/>
      <c r="K128" s="1"/>
    </row>
    <row r="129" spans="1:11" x14ac:dyDescent="0.25">
      <c r="A129" s="1"/>
      <c r="B129" s="1"/>
      <c r="C129" s="1"/>
      <c r="D129" s="1"/>
      <c r="E129" s="1"/>
      <c r="F129" s="1"/>
      <c r="G129" s="1"/>
      <c r="H129" s="1"/>
      <c r="I129" s="1"/>
      <c r="J129" s="1"/>
      <c r="K129" s="1"/>
    </row>
    <row r="130" spans="1:11" x14ac:dyDescent="0.25">
      <c r="A130" s="1"/>
      <c r="B130" s="1"/>
      <c r="C130" s="1"/>
      <c r="D130" s="1"/>
      <c r="E130" s="1"/>
      <c r="F130" s="1"/>
      <c r="G130" s="1"/>
      <c r="H130" s="1"/>
      <c r="I130" s="1"/>
      <c r="J130" s="1"/>
      <c r="K130" s="1"/>
    </row>
    <row r="131" spans="1:11" x14ac:dyDescent="0.25">
      <c r="A131" s="1"/>
      <c r="B131" s="1"/>
      <c r="C131" s="1"/>
      <c r="D131" s="1"/>
      <c r="E131" s="1"/>
      <c r="F131" s="1"/>
      <c r="G131" s="1"/>
      <c r="H131" s="1"/>
      <c r="I131" s="1"/>
      <c r="J131" s="1"/>
      <c r="K131" s="1"/>
    </row>
    <row r="132" spans="1:11" x14ac:dyDescent="0.25">
      <c r="A132" s="1"/>
      <c r="B132" s="1"/>
      <c r="C132" s="1"/>
      <c r="D132" s="1"/>
      <c r="E132" s="1"/>
      <c r="F132" s="1"/>
      <c r="G132" s="1"/>
      <c r="H132" s="1"/>
      <c r="I132" s="1"/>
      <c r="J132" s="1"/>
      <c r="K132" s="1"/>
    </row>
    <row r="133" spans="1:11" x14ac:dyDescent="0.25">
      <c r="A133" s="1"/>
      <c r="B133" s="1"/>
      <c r="C133" s="1"/>
      <c r="D133" s="1"/>
      <c r="E133" s="1"/>
      <c r="F133" s="1"/>
      <c r="G133" s="1"/>
      <c r="H133" s="1"/>
      <c r="I133" s="1"/>
      <c r="J133" s="1"/>
      <c r="K133" s="1"/>
    </row>
    <row r="134" spans="1:11" x14ac:dyDescent="0.25">
      <c r="A134" s="1"/>
      <c r="B134" s="1"/>
      <c r="C134" s="1"/>
      <c r="D134" s="1"/>
      <c r="E134" s="1"/>
      <c r="F134" s="1"/>
      <c r="G134" s="1"/>
      <c r="H134" s="1"/>
      <c r="I134" s="1"/>
      <c r="J134" s="1"/>
      <c r="K134" s="1"/>
    </row>
    <row r="135" spans="1:11" x14ac:dyDescent="0.25">
      <c r="A135" s="1"/>
      <c r="B135" s="1"/>
      <c r="C135" s="1"/>
      <c r="D135" s="1"/>
      <c r="E135" s="1"/>
      <c r="F135" s="1"/>
      <c r="G135" s="1"/>
      <c r="H135" s="1"/>
      <c r="I135" s="1"/>
      <c r="J135" s="1"/>
      <c r="K135" s="1"/>
    </row>
    <row r="136" spans="1:11" x14ac:dyDescent="0.25">
      <c r="A136" s="1"/>
      <c r="B136" s="1"/>
      <c r="C136" s="1"/>
      <c r="D136" s="1"/>
      <c r="E136" s="1"/>
      <c r="F136" s="1"/>
      <c r="G136" s="1"/>
      <c r="H136" s="1"/>
      <c r="I136" s="1"/>
      <c r="J136" s="1"/>
      <c r="K136" s="1"/>
    </row>
    <row r="137" spans="1:11" x14ac:dyDescent="0.25">
      <c r="A137" s="1"/>
      <c r="B137" s="1"/>
      <c r="C137" s="1"/>
      <c r="D137" s="1"/>
      <c r="E137" s="1"/>
      <c r="F137" s="1"/>
      <c r="G137" s="1"/>
      <c r="H137" s="1"/>
      <c r="I137" s="1"/>
      <c r="J137" s="1"/>
      <c r="K137" s="1"/>
    </row>
    <row r="138" spans="1:11" x14ac:dyDescent="0.25">
      <c r="A138" s="1"/>
      <c r="B138" s="1"/>
      <c r="C138" s="1"/>
      <c r="D138" s="1"/>
      <c r="E138" s="1"/>
      <c r="F138" s="1"/>
      <c r="G138" s="1"/>
      <c r="H138" s="1"/>
      <c r="I138" s="1"/>
      <c r="J138" s="1"/>
      <c r="K138" s="1"/>
    </row>
    <row r="139" spans="1:11" x14ac:dyDescent="0.25">
      <c r="A139" s="1"/>
      <c r="B139" s="1"/>
      <c r="C139" s="1"/>
      <c r="D139" s="1"/>
      <c r="E139" s="1"/>
      <c r="F139" s="1"/>
      <c r="G139" s="1"/>
      <c r="H139" s="1"/>
      <c r="I139" s="1"/>
      <c r="J139" s="1"/>
      <c r="K139" s="1"/>
    </row>
    <row r="140" spans="1:11" x14ac:dyDescent="0.25">
      <c r="A140" s="1"/>
      <c r="B140" s="1"/>
      <c r="C140" s="1"/>
      <c r="D140" s="1"/>
      <c r="E140" s="1"/>
      <c r="F140" s="1"/>
      <c r="G140" s="1"/>
      <c r="H140" s="1"/>
      <c r="I140" s="1"/>
      <c r="J140" s="1"/>
      <c r="K140" s="1"/>
    </row>
    <row r="141" spans="1:11" x14ac:dyDescent="0.25">
      <c r="A141" s="1"/>
      <c r="B141" s="1"/>
      <c r="C141" s="1"/>
      <c r="D141" s="1"/>
      <c r="E141" s="1"/>
      <c r="F141" s="1"/>
      <c r="G141" s="1"/>
      <c r="H141" s="1"/>
      <c r="I141" s="1"/>
      <c r="J141" s="1"/>
      <c r="K141" s="1"/>
    </row>
    <row r="142" spans="1:11" x14ac:dyDescent="0.25">
      <c r="A142" s="1"/>
      <c r="B142" s="1"/>
      <c r="C142" s="1"/>
      <c r="D142" s="1"/>
      <c r="E142" s="1"/>
      <c r="F142" s="1"/>
      <c r="G142" s="1"/>
      <c r="H142" s="1"/>
      <c r="I142" s="1"/>
      <c r="J142" s="1"/>
      <c r="K142" s="1"/>
    </row>
    <row r="143" spans="1:11" x14ac:dyDescent="0.25">
      <c r="A143" s="1"/>
      <c r="B143" s="1"/>
      <c r="C143" s="1"/>
      <c r="D143" s="1"/>
      <c r="E143" s="1"/>
      <c r="F143" s="1"/>
      <c r="G143" s="1"/>
      <c r="H143" s="1"/>
      <c r="I143" s="1"/>
      <c r="J143" s="1"/>
      <c r="K143" s="1"/>
    </row>
    <row r="144" spans="1:11" x14ac:dyDescent="0.25">
      <c r="A144" s="1"/>
      <c r="B144" s="1"/>
      <c r="C144" s="1"/>
      <c r="D144" s="1"/>
      <c r="E144" s="1"/>
      <c r="F144" s="1"/>
      <c r="G144" s="1"/>
      <c r="H144" s="1"/>
      <c r="I144" s="1"/>
      <c r="J144" s="1"/>
      <c r="K144" s="1"/>
    </row>
    <row r="145" spans="1:11" x14ac:dyDescent="0.25">
      <c r="A145" s="1"/>
      <c r="B145" s="1"/>
      <c r="C145" s="1"/>
      <c r="D145" s="1"/>
      <c r="E145" s="1"/>
      <c r="F145" s="1"/>
      <c r="G145" s="1"/>
      <c r="H145" s="1"/>
      <c r="I145" s="1"/>
      <c r="J145" s="1"/>
      <c r="K145" s="1"/>
    </row>
    <row r="146" spans="1:11" x14ac:dyDescent="0.25">
      <c r="A146" s="1"/>
      <c r="B146" s="1"/>
      <c r="C146" s="1"/>
      <c r="D146" s="1"/>
      <c r="E146" s="1"/>
      <c r="F146" s="1"/>
      <c r="G146" s="1"/>
      <c r="H146" s="1"/>
      <c r="I146" s="1"/>
      <c r="J146" s="1"/>
      <c r="K146" s="1"/>
    </row>
    <row r="147" spans="1:11" x14ac:dyDescent="0.25">
      <c r="A147" s="1"/>
      <c r="B147" s="1"/>
      <c r="C147" s="1"/>
      <c r="D147" s="1"/>
      <c r="E147" s="1"/>
      <c r="F147" s="1"/>
      <c r="G147" s="1"/>
      <c r="H147" s="1"/>
      <c r="I147" s="1"/>
      <c r="J147" s="1"/>
      <c r="K147" s="1"/>
    </row>
    <row r="148" spans="1:11" x14ac:dyDescent="0.25">
      <c r="A148" s="1"/>
      <c r="B148" s="1"/>
      <c r="C148" s="1"/>
      <c r="D148" s="1"/>
      <c r="E148" s="1"/>
      <c r="F148" s="1"/>
      <c r="G148" s="1"/>
      <c r="H148" s="1"/>
      <c r="I148" s="1"/>
      <c r="J148" s="1"/>
      <c r="K148" s="1"/>
    </row>
    <row r="149" spans="1:11" x14ac:dyDescent="0.25">
      <c r="A149" s="1"/>
      <c r="B149" s="1"/>
      <c r="C149" s="1"/>
      <c r="D149" s="1"/>
      <c r="E149" s="1"/>
      <c r="F149" s="1"/>
      <c r="G149" s="1"/>
      <c r="H149" s="1"/>
      <c r="I149" s="1"/>
      <c r="J149" s="1"/>
      <c r="K149" s="1"/>
    </row>
    <row r="150" spans="1:11" x14ac:dyDescent="0.25">
      <c r="A150" s="1"/>
      <c r="B150" s="1"/>
      <c r="C150" s="1"/>
      <c r="D150" s="1"/>
      <c r="E150" s="1"/>
      <c r="F150" s="1"/>
      <c r="G150" s="1"/>
      <c r="H150" s="1"/>
      <c r="I150" s="1"/>
      <c r="J150" s="1"/>
      <c r="K150" s="1"/>
    </row>
    <row r="151" spans="1:11" x14ac:dyDescent="0.25">
      <c r="A151" s="1"/>
      <c r="B151" s="1"/>
      <c r="C151" s="1"/>
      <c r="D151" s="1"/>
      <c r="E151" s="1"/>
      <c r="F151" s="1"/>
      <c r="G151" s="1"/>
      <c r="H151" s="1"/>
      <c r="I151" s="1"/>
      <c r="J151" s="1"/>
      <c r="K151" s="1"/>
    </row>
    <row r="152" spans="1:11" x14ac:dyDescent="0.25">
      <c r="A152" s="1"/>
      <c r="B152" s="1"/>
      <c r="C152" s="1"/>
      <c r="D152" s="1"/>
      <c r="E152" s="1"/>
      <c r="F152" s="1"/>
      <c r="G152" s="1"/>
      <c r="H152" s="1"/>
      <c r="I152" s="1"/>
      <c r="J152" s="1"/>
      <c r="K152" s="1"/>
    </row>
    <row r="153" spans="1:11" x14ac:dyDescent="0.25">
      <c r="A153" s="1"/>
      <c r="B153" s="1"/>
      <c r="C153" s="1"/>
      <c r="D153" s="1"/>
      <c r="E153" s="1"/>
      <c r="F153" s="1"/>
      <c r="G153" s="1"/>
      <c r="H153" s="1"/>
      <c r="I153" s="1"/>
      <c r="J153" s="1"/>
      <c r="K153" s="1"/>
    </row>
    <row r="154" spans="1:11" x14ac:dyDescent="0.25">
      <c r="A154" s="1"/>
      <c r="B154" s="1"/>
      <c r="C154" s="1"/>
      <c r="D154" s="1"/>
      <c r="E154" s="1"/>
      <c r="F154" s="1"/>
      <c r="G154" s="1"/>
      <c r="H154" s="1"/>
      <c r="I154" s="1"/>
      <c r="J154" s="1"/>
      <c r="K154" s="1"/>
    </row>
    <row r="155" spans="1:11" x14ac:dyDescent="0.25">
      <c r="A155" s="1"/>
      <c r="B155" s="1"/>
      <c r="C155" s="1"/>
      <c r="D155" s="1"/>
      <c r="E155" s="1"/>
      <c r="F155" s="1"/>
      <c r="G155" s="1"/>
      <c r="H155" s="1"/>
      <c r="I155" s="1"/>
      <c r="J155" s="1"/>
      <c r="K155" s="1"/>
    </row>
    <row r="156" spans="1:11" x14ac:dyDescent="0.25">
      <c r="A156" s="1"/>
      <c r="B156" s="1"/>
      <c r="C156" s="1"/>
      <c r="D156" s="1"/>
      <c r="E156" s="1"/>
      <c r="F156" s="1"/>
      <c r="G156" s="1"/>
      <c r="H156" s="1"/>
      <c r="I156" s="1"/>
      <c r="J156" s="1"/>
      <c r="K156" s="1"/>
    </row>
    <row r="157" spans="1:11" x14ac:dyDescent="0.25">
      <c r="A157" s="1"/>
      <c r="B157" s="1"/>
      <c r="C157" s="1"/>
      <c r="D157" s="1"/>
      <c r="E157" s="1"/>
      <c r="F157" s="1"/>
      <c r="G157" s="1"/>
      <c r="H157" s="1"/>
      <c r="I157" s="1"/>
      <c r="J157" s="1"/>
      <c r="K157" s="1"/>
    </row>
    <row r="158" spans="1:11" x14ac:dyDescent="0.25">
      <c r="A158" s="1"/>
      <c r="B158" s="1"/>
      <c r="C158" s="1"/>
      <c r="D158" s="1"/>
      <c r="E158" s="1"/>
      <c r="F158" s="1"/>
      <c r="G158" s="1"/>
      <c r="H158" s="1"/>
      <c r="I158" s="1"/>
      <c r="J158" s="1"/>
      <c r="K158" s="1"/>
    </row>
    <row r="159" spans="1:11" x14ac:dyDescent="0.25">
      <c r="A159" s="1"/>
      <c r="B159" s="1"/>
      <c r="C159" s="1"/>
      <c r="D159" s="1"/>
      <c r="E159" s="1"/>
      <c r="F159" s="1"/>
      <c r="G159" s="1"/>
      <c r="H159" s="1"/>
      <c r="I159" s="1"/>
      <c r="J159" s="1"/>
      <c r="K159" s="1"/>
    </row>
    <row r="160" spans="1:11" x14ac:dyDescent="0.25">
      <c r="A160" s="1"/>
      <c r="B160" s="1"/>
      <c r="C160" s="1"/>
      <c r="D160" s="1"/>
      <c r="E160" s="1"/>
      <c r="F160" s="1"/>
      <c r="G160" s="1"/>
      <c r="H160" s="1"/>
      <c r="I160" s="1"/>
      <c r="J160" s="1"/>
      <c r="K160" s="1"/>
    </row>
    <row r="161" spans="1:11" x14ac:dyDescent="0.25">
      <c r="A161" s="1"/>
      <c r="B161" s="1"/>
      <c r="C161" s="1"/>
      <c r="D161" s="1"/>
      <c r="E161" s="1"/>
      <c r="F161" s="1"/>
      <c r="G161" s="1"/>
      <c r="H161" s="1"/>
      <c r="I161" s="1"/>
      <c r="J161" s="1"/>
      <c r="K161" s="1"/>
    </row>
    <row r="162" spans="1:11" x14ac:dyDescent="0.25">
      <c r="A162" s="1"/>
      <c r="B162" s="1"/>
      <c r="C162" s="1"/>
      <c r="D162" s="1"/>
      <c r="E162" s="1"/>
      <c r="F162" s="1"/>
      <c r="G162" s="1"/>
      <c r="H162" s="1"/>
      <c r="I162" s="1"/>
      <c r="J162" s="1"/>
      <c r="K162" s="1"/>
    </row>
    <row r="163" spans="1:11" x14ac:dyDescent="0.25">
      <c r="A163" s="1"/>
      <c r="B163" s="1"/>
      <c r="C163" s="1"/>
      <c r="D163" s="1"/>
      <c r="E163" s="1"/>
      <c r="F163" s="1"/>
      <c r="G163" s="1"/>
      <c r="H163" s="1"/>
      <c r="I163" s="1"/>
      <c r="J163" s="1"/>
      <c r="K163" s="1"/>
    </row>
    <row r="164" spans="1:11" x14ac:dyDescent="0.25">
      <c r="A164" s="1"/>
      <c r="B164" s="1"/>
      <c r="C164" s="1"/>
      <c r="D164" s="1"/>
      <c r="E164" s="1"/>
      <c r="F164" s="1"/>
      <c r="G164" s="1"/>
      <c r="H164" s="1"/>
      <c r="I164" s="1"/>
      <c r="J164" s="1"/>
      <c r="K164" s="1"/>
    </row>
    <row r="165" spans="1:11" x14ac:dyDescent="0.25">
      <c r="A165" s="1"/>
      <c r="B165" s="1"/>
      <c r="C165" s="1"/>
      <c r="D165" s="1"/>
      <c r="E165" s="1"/>
      <c r="F165" s="1"/>
      <c r="G165" s="1"/>
      <c r="H165" s="1"/>
      <c r="I165" s="1"/>
      <c r="J165" s="1"/>
      <c r="K165" s="1"/>
    </row>
    <row r="166" spans="1:11" x14ac:dyDescent="0.25">
      <c r="A166" s="1"/>
      <c r="B166" s="1"/>
      <c r="C166" s="1"/>
      <c r="D166" s="1"/>
      <c r="E166" s="1"/>
      <c r="F166" s="1"/>
      <c r="G166" s="1"/>
      <c r="H166" s="1"/>
      <c r="I166" s="1"/>
      <c r="J166" s="1"/>
      <c r="K166" s="1"/>
    </row>
    <row r="167" spans="1:11" x14ac:dyDescent="0.25">
      <c r="A167" s="1"/>
      <c r="B167" s="1"/>
      <c r="C167" s="1"/>
      <c r="D167" s="1"/>
      <c r="E167" s="1"/>
      <c r="F167" s="1"/>
      <c r="G167" s="1"/>
      <c r="H167" s="1"/>
      <c r="I167" s="1"/>
      <c r="J167" s="1"/>
      <c r="K167" s="1"/>
    </row>
    <row r="168" spans="1:11" x14ac:dyDescent="0.25">
      <c r="A168" s="1"/>
      <c r="B168" s="1"/>
      <c r="C168" s="1"/>
      <c r="D168" s="1"/>
      <c r="E168" s="1"/>
      <c r="F168" s="1"/>
      <c r="G168" s="1"/>
      <c r="H168" s="1"/>
      <c r="I168" s="1"/>
      <c r="J168" s="1"/>
      <c r="K168" s="1"/>
    </row>
    <row r="169" spans="1:11" x14ac:dyDescent="0.25">
      <c r="A169" s="1"/>
      <c r="B169" s="1"/>
      <c r="C169" s="1"/>
      <c r="D169" s="1"/>
      <c r="E169" s="1"/>
      <c r="F169" s="1"/>
      <c r="G169" s="1"/>
      <c r="H169" s="1"/>
      <c r="I169" s="1"/>
      <c r="J169" s="1"/>
      <c r="K169" s="1"/>
    </row>
    <row r="170" spans="1:11" x14ac:dyDescent="0.25">
      <c r="A170" s="1"/>
      <c r="B170" s="1"/>
      <c r="C170" s="1"/>
      <c r="D170" s="1"/>
      <c r="E170" s="1"/>
      <c r="F170" s="1"/>
      <c r="G170" s="1"/>
      <c r="H170" s="1"/>
      <c r="I170" s="1"/>
      <c r="J170" s="1"/>
      <c r="K170" s="1"/>
    </row>
    <row r="171" spans="1:11" x14ac:dyDescent="0.25">
      <c r="A171" s="1"/>
      <c r="B171" s="1"/>
      <c r="C171" s="1"/>
      <c r="D171" s="1"/>
      <c r="E171" s="1"/>
      <c r="F171" s="1"/>
      <c r="G171" s="1"/>
      <c r="H171" s="1"/>
      <c r="I171" s="1"/>
      <c r="J171" s="1"/>
      <c r="K171" s="1"/>
    </row>
    <row r="172" spans="1:11" x14ac:dyDescent="0.25">
      <c r="A172" s="1"/>
      <c r="B172" s="1"/>
      <c r="C172" s="1"/>
      <c r="D172" s="1"/>
      <c r="E172" s="1"/>
      <c r="F172" s="1"/>
      <c r="G172" s="1"/>
      <c r="H172" s="1"/>
      <c r="I172" s="1"/>
      <c r="J172" s="1"/>
      <c r="K172" s="1"/>
    </row>
    <row r="173" spans="1:11" x14ac:dyDescent="0.25">
      <c r="A173" s="1"/>
      <c r="B173" s="1"/>
      <c r="C173" s="1"/>
      <c r="D173" s="1"/>
      <c r="E173" s="1"/>
      <c r="F173" s="1"/>
      <c r="G173" s="1"/>
      <c r="H173" s="1"/>
      <c r="I173" s="1"/>
      <c r="J173" s="1"/>
      <c r="K173" s="1"/>
    </row>
    <row r="174" spans="1:11" x14ac:dyDescent="0.25">
      <c r="A174" s="1"/>
      <c r="B174" s="1"/>
      <c r="C174" s="1"/>
      <c r="D174" s="1"/>
      <c r="E174" s="1"/>
      <c r="F174" s="1"/>
      <c r="G174" s="1"/>
      <c r="H174" s="1"/>
      <c r="I174" s="1"/>
      <c r="J174" s="1"/>
      <c r="K174" s="1"/>
    </row>
    <row r="175" spans="1:11" x14ac:dyDescent="0.25">
      <c r="A175" s="1"/>
      <c r="B175" s="1"/>
      <c r="C175" s="1"/>
      <c r="D175" s="1"/>
      <c r="E175" s="1"/>
      <c r="F175" s="1"/>
      <c r="G175" s="1"/>
      <c r="H175" s="1"/>
      <c r="I175" s="1"/>
      <c r="J175" s="1"/>
      <c r="K175" s="1"/>
    </row>
    <row r="176" spans="1:11" x14ac:dyDescent="0.25">
      <c r="A176" s="1"/>
      <c r="B176" s="1"/>
      <c r="C176" s="1"/>
      <c r="D176" s="1"/>
      <c r="E176" s="1"/>
      <c r="F176" s="1"/>
      <c r="G176" s="1"/>
      <c r="H176" s="1"/>
      <c r="I176" s="1"/>
      <c r="J176" s="1"/>
      <c r="K176" s="1"/>
    </row>
    <row r="177" spans="1:11" x14ac:dyDescent="0.25">
      <c r="A177" s="1"/>
      <c r="B177" s="1"/>
      <c r="C177" s="1"/>
      <c r="D177" s="1"/>
      <c r="E177" s="1"/>
      <c r="F177" s="1"/>
      <c r="G177" s="1"/>
      <c r="H177" s="1"/>
      <c r="I177" s="1"/>
      <c r="J177" s="1"/>
      <c r="K177" s="1"/>
    </row>
    <row r="178" spans="1:11" x14ac:dyDescent="0.25">
      <c r="A178" s="1"/>
      <c r="B178" s="1"/>
      <c r="C178" s="1"/>
      <c r="D178" s="1"/>
      <c r="E178" s="1"/>
      <c r="F178" s="1"/>
      <c r="G178" s="1"/>
      <c r="H178" s="1"/>
      <c r="I178" s="1"/>
      <c r="J178" s="1"/>
      <c r="K178" s="1"/>
    </row>
    <row r="179" spans="1:11" x14ac:dyDescent="0.25">
      <c r="A179" s="1"/>
      <c r="B179" s="1"/>
      <c r="C179" s="1"/>
      <c r="D179" s="1"/>
      <c r="E179" s="1"/>
      <c r="F179" s="1"/>
      <c r="G179" s="1"/>
      <c r="H179" s="1"/>
      <c r="I179" s="1"/>
      <c r="J179" s="1"/>
      <c r="K179" s="1"/>
    </row>
    <row r="180" spans="1:11" x14ac:dyDescent="0.25">
      <c r="A180" s="1"/>
      <c r="B180" s="1"/>
      <c r="C180" s="1"/>
      <c r="D180" s="1"/>
      <c r="E180" s="1"/>
      <c r="F180" s="1"/>
      <c r="G180" s="1"/>
      <c r="H180" s="1"/>
      <c r="I180" s="1"/>
      <c r="J180" s="1"/>
      <c r="K180" s="1"/>
    </row>
    <row r="181" spans="1:11" x14ac:dyDescent="0.25">
      <c r="A181" s="1"/>
      <c r="B181" s="1"/>
      <c r="C181" s="1"/>
      <c r="D181" s="1"/>
      <c r="E181" s="1"/>
      <c r="F181" s="1"/>
      <c r="G181" s="1"/>
      <c r="H181" s="1"/>
      <c r="I181" s="1"/>
      <c r="J181" s="1"/>
      <c r="K181" s="1"/>
    </row>
    <row r="182" spans="1:11" x14ac:dyDescent="0.25">
      <c r="A182" s="1"/>
      <c r="B182" s="1"/>
      <c r="C182" s="1"/>
      <c r="D182" s="1"/>
      <c r="E182" s="1"/>
      <c r="F182" s="1"/>
      <c r="G182" s="1"/>
      <c r="H182" s="1"/>
      <c r="I182" s="1"/>
      <c r="J182" s="1"/>
      <c r="K182" s="1"/>
    </row>
    <row r="183" spans="1:11" x14ac:dyDescent="0.25">
      <c r="A183" s="1"/>
      <c r="B183" s="1"/>
      <c r="C183" s="1"/>
      <c r="D183" s="1"/>
      <c r="E183" s="1"/>
      <c r="F183" s="1"/>
      <c r="G183" s="1"/>
      <c r="H183" s="1"/>
      <c r="I183" s="1"/>
      <c r="J183" s="1"/>
      <c r="K183" s="1"/>
    </row>
    <row r="184" spans="1:11" x14ac:dyDescent="0.25">
      <c r="A184" s="1"/>
      <c r="B184" s="1"/>
      <c r="C184" s="1"/>
      <c r="D184" s="1"/>
      <c r="E184" s="1"/>
      <c r="F184" s="1"/>
      <c r="G184" s="1"/>
      <c r="H184" s="1"/>
      <c r="I184" s="1"/>
      <c r="J184" s="1"/>
      <c r="K184" s="1"/>
    </row>
    <row r="185" spans="1:11" x14ac:dyDescent="0.25">
      <c r="A185" s="1"/>
      <c r="B185" s="1"/>
      <c r="C185" s="1"/>
      <c r="D185" s="1"/>
      <c r="E185" s="1"/>
      <c r="F185" s="1"/>
      <c r="G185" s="1"/>
      <c r="H185" s="1"/>
      <c r="I185" s="1"/>
      <c r="J185" s="1"/>
      <c r="K185" s="1"/>
    </row>
    <row r="186" spans="1:11" x14ac:dyDescent="0.25">
      <c r="A186" s="1"/>
      <c r="B186" s="1"/>
      <c r="C186" s="1"/>
      <c r="D186" s="1"/>
      <c r="E186" s="1"/>
      <c r="F186" s="1"/>
      <c r="G186" s="1"/>
      <c r="H186" s="1"/>
      <c r="I186" s="1"/>
      <c r="J186" s="1"/>
      <c r="K186" s="1"/>
    </row>
    <row r="187" spans="1:11" x14ac:dyDescent="0.25">
      <c r="A187" s="1"/>
      <c r="B187" s="1"/>
      <c r="C187" s="1"/>
      <c r="D187" s="1"/>
      <c r="E187" s="1"/>
      <c r="F187" s="1"/>
      <c r="G187" s="1"/>
      <c r="H187" s="1"/>
      <c r="I187" s="1"/>
      <c r="J187" s="1"/>
      <c r="K187" s="1"/>
    </row>
    <row r="188" spans="1:11" x14ac:dyDescent="0.25">
      <c r="A188" s="1"/>
      <c r="B188" s="1"/>
      <c r="C188" s="1"/>
      <c r="D188" s="1"/>
      <c r="E188" s="1"/>
      <c r="F188" s="1"/>
      <c r="G188" s="1"/>
      <c r="H188" s="1"/>
      <c r="I188" s="1"/>
      <c r="J188" s="1"/>
      <c r="K188" s="1"/>
    </row>
    <row r="189" spans="1:11" x14ac:dyDescent="0.25">
      <c r="A189" s="1"/>
      <c r="B189" s="1"/>
      <c r="C189" s="1"/>
      <c r="D189" s="1"/>
      <c r="E189" s="1"/>
      <c r="F189" s="1"/>
      <c r="G189" s="1"/>
      <c r="H189" s="1"/>
      <c r="I189" s="1"/>
      <c r="J189" s="1"/>
      <c r="K189" s="1"/>
    </row>
    <row r="190" spans="1:11" x14ac:dyDescent="0.25">
      <c r="A190" s="1"/>
      <c r="B190" s="1"/>
      <c r="C190" s="1"/>
      <c r="D190" s="1"/>
      <c r="E190" s="1"/>
      <c r="F190" s="1"/>
      <c r="G190" s="1"/>
      <c r="H190" s="1"/>
      <c r="I190" s="1"/>
      <c r="J190" s="1"/>
      <c r="K190" s="1"/>
    </row>
    <row r="191" spans="1:11" x14ac:dyDescent="0.25">
      <c r="A191" s="1"/>
      <c r="B191" s="1"/>
      <c r="C191" s="1"/>
      <c r="D191" s="1"/>
      <c r="E191" s="1"/>
      <c r="F191" s="1"/>
      <c r="G191" s="1"/>
      <c r="H191" s="1"/>
      <c r="I191" s="1"/>
      <c r="J191" s="1"/>
      <c r="K191" s="1"/>
    </row>
    <row r="192" spans="1:11" x14ac:dyDescent="0.25">
      <c r="A192" s="1"/>
      <c r="B192" s="1"/>
      <c r="C192" s="1"/>
      <c r="D192" s="1"/>
      <c r="E192" s="1"/>
      <c r="F192" s="1"/>
      <c r="G192" s="1"/>
      <c r="H192" s="1"/>
      <c r="I192" s="1"/>
      <c r="J192" s="1"/>
      <c r="K192" s="1"/>
    </row>
    <row r="193" spans="1:11" x14ac:dyDescent="0.25">
      <c r="A193" s="1"/>
      <c r="B193" s="1"/>
      <c r="C193" s="1"/>
      <c r="D193" s="1"/>
      <c r="E193" s="1"/>
      <c r="F193" s="1"/>
      <c r="G193" s="1"/>
      <c r="H193" s="1"/>
      <c r="I193" s="1"/>
      <c r="J193" s="1"/>
      <c r="K193" s="1"/>
    </row>
    <row r="194" spans="1:11" x14ac:dyDescent="0.25">
      <c r="A194" s="1"/>
      <c r="B194" s="1"/>
      <c r="C194" s="1"/>
      <c r="D194" s="1"/>
      <c r="E194" s="1"/>
      <c r="F194" s="1"/>
      <c r="G194" s="1"/>
      <c r="H194" s="1"/>
      <c r="I194" s="1"/>
      <c r="J194" s="1"/>
      <c r="K194" s="1"/>
    </row>
    <row r="195" spans="1:11" x14ac:dyDescent="0.25">
      <c r="A195" s="1"/>
      <c r="B195" s="1"/>
      <c r="C195" s="1"/>
      <c r="D195" s="1"/>
      <c r="E195" s="1"/>
      <c r="F195" s="1"/>
      <c r="G195" s="1"/>
      <c r="H195" s="1"/>
      <c r="I195" s="1"/>
      <c r="J195" s="1"/>
      <c r="K195" s="1"/>
    </row>
    <row r="196" spans="1:11" x14ac:dyDescent="0.25">
      <c r="A196" s="1"/>
      <c r="B196" s="1"/>
      <c r="C196" s="1"/>
      <c r="D196" s="1"/>
      <c r="E196" s="1"/>
      <c r="F196" s="1"/>
      <c r="G196" s="1"/>
      <c r="H196" s="1"/>
      <c r="I196" s="1"/>
      <c r="J196" s="1"/>
      <c r="K196" s="1"/>
    </row>
    <row r="197" spans="1:11" x14ac:dyDescent="0.25">
      <c r="A197" s="1"/>
      <c r="B197" s="1"/>
      <c r="C197" s="1"/>
      <c r="D197" s="1"/>
      <c r="E197" s="1"/>
      <c r="F197" s="1"/>
      <c r="G197" s="1"/>
      <c r="H197" s="1"/>
      <c r="I197" s="1"/>
      <c r="J197" s="1"/>
      <c r="K197" s="1"/>
    </row>
    <row r="198" spans="1:11" x14ac:dyDescent="0.25">
      <c r="A198" s="1"/>
      <c r="B198" s="1"/>
      <c r="C198" s="1"/>
      <c r="D198" s="1"/>
      <c r="E198" s="1"/>
      <c r="F198" s="1"/>
      <c r="G198" s="1"/>
      <c r="H198" s="1"/>
      <c r="I198" s="1"/>
      <c r="J198" s="1"/>
      <c r="K198" s="1"/>
    </row>
    <row r="199" spans="1:11" x14ac:dyDescent="0.25">
      <c r="A199" s="1"/>
      <c r="B199" s="1"/>
      <c r="C199" s="1"/>
      <c r="D199" s="1"/>
      <c r="E199" s="1"/>
      <c r="F199" s="1"/>
      <c r="G199" s="1"/>
      <c r="H199" s="1"/>
      <c r="I199" s="1"/>
      <c r="J199" s="1"/>
      <c r="K199" s="1"/>
    </row>
    <row r="200" spans="1:11" x14ac:dyDescent="0.25">
      <c r="A200" s="1"/>
      <c r="B200" s="1"/>
      <c r="C200" s="1"/>
      <c r="D200" s="1"/>
      <c r="E200" s="1"/>
      <c r="F200" s="1"/>
      <c r="G200" s="1"/>
      <c r="H200" s="1"/>
      <c r="I200" s="1"/>
      <c r="J200" s="1"/>
      <c r="K200" s="1"/>
    </row>
    <row r="201" spans="1:11" x14ac:dyDescent="0.25">
      <c r="A201" s="1"/>
      <c r="B201" s="1"/>
      <c r="C201" s="1"/>
      <c r="D201" s="1"/>
      <c r="E201" s="1"/>
      <c r="F201" s="1"/>
      <c r="G201" s="1"/>
      <c r="H201" s="1"/>
      <c r="I201" s="1"/>
      <c r="J201" s="1"/>
      <c r="K201" s="1"/>
    </row>
    <row r="202" spans="1:11" x14ac:dyDescent="0.25">
      <c r="A202" s="1"/>
      <c r="B202" s="1"/>
      <c r="C202" s="1"/>
      <c r="D202" s="1"/>
      <c r="E202" s="1"/>
      <c r="F202" s="1"/>
      <c r="G202" s="1"/>
      <c r="H202" s="1"/>
      <c r="I202" s="1"/>
      <c r="J202" s="1"/>
      <c r="K202" s="1"/>
    </row>
    <row r="203" spans="1:11" x14ac:dyDescent="0.25">
      <c r="A203" s="1"/>
      <c r="B203" s="1"/>
      <c r="C203" s="1"/>
      <c r="D203" s="1"/>
      <c r="E203" s="1"/>
      <c r="F203" s="1"/>
      <c r="G203" s="1"/>
      <c r="H203" s="1"/>
      <c r="I203" s="1"/>
      <c r="J203" s="1"/>
      <c r="K203" s="1"/>
    </row>
    <row r="204" spans="1:11" x14ac:dyDescent="0.25">
      <c r="A204" s="1"/>
      <c r="B204" s="1"/>
      <c r="C204" s="1"/>
      <c r="D204" s="1"/>
      <c r="E204" s="1"/>
      <c r="F204" s="1"/>
      <c r="G204" s="1"/>
      <c r="H204" s="1"/>
      <c r="I204" s="1"/>
      <c r="J204" s="1"/>
      <c r="K204" s="1"/>
    </row>
    <row r="205" spans="1:11" x14ac:dyDescent="0.25">
      <c r="A205" s="1"/>
      <c r="B205" s="1"/>
      <c r="C205" s="1"/>
      <c r="D205" s="1"/>
      <c r="E205" s="1"/>
      <c r="F205" s="1"/>
      <c r="G205" s="1"/>
      <c r="H205" s="1"/>
      <c r="I205" s="1"/>
      <c r="J205" s="1"/>
      <c r="K205" s="1"/>
    </row>
    <row r="206" spans="1:11" x14ac:dyDescent="0.25">
      <c r="A206" s="1"/>
      <c r="B206" s="1"/>
      <c r="C206" s="1"/>
      <c r="D206" s="1"/>
      <c r="E206" s="1"/>
      <c r="F206" s="1"/>
      <c r="G206" s="1"/>
      <c r="H206" s="1"/>
      <c r="I206" s="1"/>
      <c r="J206" s="1"/>
      <c r="K206" s="1"/>
    </row>
    <row r="207" spans="1:11" x14ac:dyDescent="0.25">
      <c r="A207" s="1"/>
      <c r="B207" s="1"/>
      <c r="C207" s="1"/>
      <c r="D207" s="1"/>
      <c r="E207" s="1"/>
      <c r="F207" s="1"/>
      <c r="G207" s="1"/>
      <c r="H207" s="1"/>
      <c r="I207" s="1"/>
      <c r="J207" s="1"/>
      <c r="K207" s="1"/>
    </row>
    <row r="208" spans="1:11" x14ac:dyDescent="0.25">
      <c r="A208" s="1"/>
      <c r="B208" s="1"/>
      <c r="C208" s="1"/>
      <c r="D208" s="1"/>
      <c r="E208" s="1"/>
      <c r="F208" s="1"/>
      <c r="G208" s="1"/>
      <c r="H208" s="1"/>
      <c r="I208" s="1"/>
      <c r="J208" s="1"/>
      <c r="K208" s="1"/>
    </row>
    <row r="209" spans="1:11" x14ac:dyDescent="0.25">
      <c r="A209" s="1"/>
      <c r="B209" s="1"/>
      <c r="C209" s="1"/>
      <c r="D209" s="1"/>
      <c r="E209" s="1"/>
      <c r="F209" s="1"/>
      <c r="G209" s="1"/>
      <c r="H209" s="1"/>
      <c r="I209" s="1"/>
      <c r="J209" s="1"/>
      <c r="K209" s="1"/>
    </row>
    <row r="210" spans="1:11" x14ac:dyDescent="0.25">
      <c r="A210" s="1"/>
      <c r="B210" s="1"/>
      <c r="C210" s="1"/>
      <c r="D210" s="1"/>
      <c r="E210" s="1"/>
      <c r="F210" s="1"/>
      <c r="G210" s="1"/>
      <c r="H210" s="1"/>
      <c r="I210" s="1"/>
      <c r="J210" s="1"/>
      <c r="K210" s="1"/>
    </row>
    <row r="211" spans="1:11" x14ac:dyDescent="0.25">
      <c r="A211" s="1"/>
      <c r="B211" s="1"/>
      <c r="C211" s="1"/>
      <c r="D211" s="1"/>
      <c r="E211" s="1"/>
      <c r="F211" s="1"/>
      <c r="G211" s="1"/>
      <c r="H211" s="1"/>
      <c r="I211" s="1"/>
      <c r="J211" s="1"/>
      <c r="K211" s="1"/>
    </row>
    <row r="212" spans="1:11" x14ac:dyDescent="0.25">
      <c r="A212" s="1"/>
      <c r="B212" s="1"/>
      <c r="C212" s="1"/>
      <c r="D212" s="1"/>
      <c r="E212" s="1"/>
      <c r="F212" s="1"/>
      <c r="G212" s="1"/>
      <c r="H212" s="1"/>
      <c r="I212" s="1"/>
      <c r="J212" s="1"/>
      <c r="K212" s="1"/>
    </row>
    <row r="213" spans="1:11" x14ac:dyDescent="0.25">
      <c r="A213" s="1"/>
      <c r="B213" s="1"/>
      <c r="C213" s="1"/>
      <c r="D213" s="1"/>
      <c r="E213" s="1"/>
      <c r="F213" s="1"/>
      <c r="G213" s="1"/>
      <c r="H213" s="1"/>
      <c r="I213" s="1"/>
      <c r="J213" s="1"/>
      <c r="K213" s="1"/>
    </row>
    <row r="214" spans="1:11" x14ac:dyDescent="0.25">
      <c r="A214" s="1"/>
      <c r="B214" s="1"/>
      <c r="C214" s="1"/>
      <c r="D214" s="1"/>
      <c r="E214" s="1"/>
      <c r="F214" s="1"/>
      <c r="G214" s="1"/>
      <c r="H214" s="1"/>
      <c r="I214" s="1"/>
      <c r="J214" s="1"/>
      <c r="K214" s="1"/>
    </row>
    <row r="215" spans="1:11" x14ac:dyDescent="0.25">
      <c r="A215" s="1"/>
      <c r="B215" s="1"/>
      <c r="C215" s="1"/>
      <c r="D215" s="1"/>
      <c r="E215" s="1"/>
      <c r="F215" s="1"/>
      <c r="G215" s="1"/>
      <c r="H215" s="1"/>
      <c r="I215" s="1"/>
      <c r="J215" s="1"/>
      <c r="K215" s="1"/>
    </row>
    <row r="216" spans="1:11" x14ac:dyDescent="0.25">
      <c r="A216" s="1"/>
      <c r="B216" s="1"/>
      <c r="C216" s="1"/>
      <c r="D216" s="1"/>
      <c r="E216" s="1"/>
      <c r="F216" s="1"/>
      <c r="G216" s="1"/>
      <c r="H216" s="1"/>
      <c r="I216" s="1"/>
      <c r="J216" s="1"/>
      <c r="K216" s="1"/>
    </row>
    <row r="217" spans="1:11" x14ac:dyDescent="0.25">
      <c r="A217" s="1"/>
      <c r="B217" s="1"/>
      <c r="C217" s="1"/>
      <c r="D217" s="1"/>
      <c r="E217" s="1"/>
      <c r="F217" s="1"/>
      <c r="G217" s="1"/>
      <c r="H217" s="1"/>
      <c r="I217" s="1"/>
      <c r="J217" s="1"/>
      <c r="K217" s="1"/>
    </row>
    <row r="218" spans="1:11" x14ac:dyDescent="0.25">
      <c r="A218" s="1"/>
      <c r="B218" s="1"/>
      <c r="C218" s="1"/>
      <c r="D218" s="1"/>
      <c r="E218" s="1"/>
      <c r="F218" s="1"/>
      <c r="G218" s="1"/>
      <c r="H218" s="1"/>
      <c r="I218" s="1"/>
      <c r="J218" s="1"/>
      <c r="K218" s="1"/>
    </row>
    <row r="219" spans="1:11" x14ac:dyDescent="0.25">
      <c r="A219" s="1"/>
      <c r="B219" s="1"/>
      <c r="C219" s="1"/>
      <c r="D219" s="1"/>
      <c r="E219" s="1"/>
      <c r="F219" s="1"/>
      <c r="G219" s="1"/>
      <c r="H219" s="1"/>
      <c r="I219" s="1"/>
      <c r="J219" s="1"/>
      <c r="K219" s="1"/>
    </row>
    <row r="220" spans="1:11" x14ac:dyDescent="0.25">
      <c r="A220" s="1"/>
      <c r="B220" s="1"/>
      <c r="C220" s="1"/>
      <c r="D220" s="1"/>
      <c r="E220" s="1"/>
      <c r="F220" s="1"/>
      <c r="G220" s="1"/>
      <c r="H220" s="1"/>
      <c r="I220" s="1"/>
      <c r="J220" s="1"/>
      <c r="K220" s="1"/>
    </row>
    <row r="221" spans="1:11" x14ac:dyDescent="0.25">
      <c r="A221" s="1"/>
      <c r="B221" s="1"/>
      <c r="C221" s="1"/>
      <c r="D221" s="1"/>
      <c r="E221" s="1"/>
      <c r="F221" s="1"/>
      <c r="G221" s="1"/>
      <c r="H221" s="1"/>
      <c r="I221" s="1"/>
      <c r="J221" s="1"/>
      <c r="K221" s="1"/>
    </row>
    <row r="222" spans="1:11" x14ac:dyDescent="0.25">
      <c r="A222" s="1"/>
      <c r="B222" s="1"/>
      <c r="C222" s="1"/>
      <c r="D222" s="1"/>
      <c r="E222" s="1"/>
      <c r="F222" s="1"/>
      <c r="G222" s="1"/>
      <c r="H222" s="1"/>
      <c r="I222" s="1"/>
      <c r="J222" s="1"/>
      <c r="K222" s="1"/>
    </row>
    <row r="223" spans="1:11" x14ac:dyDescent="0.25">
      <c r="A223" s="1"/>
      <c r="B223" s="1"/>
      <c r="C223" s="1"/>
      <c r="D223" s="1"/>
      <c r="E223" s="1"/>
      <c r="F223" s="1"/>
      <c r="G223" s="1"/>
      <c r="H223" s="1"/>
      <c r="I223" s="1"/>
      <c r="J223" s="1"/>
      <c r="K223" s="1"/>
    </row>
    <row r="224" spans="1:11" x14ac:dyDescent="0.25">
      <c r="A224" s="1"/>
      <c r="B224" s="1"/>
      <c r="C224" s="1"/>
      <c r="D224" s="1"/>
      <c r="E224" s="1"/>
      <c r="F224" s="1"/>
      <c r="G224" s="1"/>
      <c r="H224" s="1"/>
      <c r="I224" s="1"/>
      <c r="J224" s="1"/>
      <c r="K224" s="1"/>
    </row>
    <row r="225" spans="1:11" x14ac:dyDescent="0.25">
      <c r="A225" s="1"/>
      <c r="B225" s="1"/>
      <c r="C225" s="1"/>
      <c r="D225" s="1"/>
      <c r="E225" s="1"/>
      <c r="F225" s="1"/>
      <c r="G225" s="1"/>
      <c r="H225" s="1"/>
      <c r="I225" s="1"/>
      <c r="J225" s="1"/>
      <c r="K225" s="1"/>
    </row>
    <row r="226" spans="1:11" x14ac:dyDescent="0.25">
      <c r="A226" s="1"/>
      <c r="B226" s="1"/>
      <c r="C226" s="1"/>
      <c r="D226" s="1"/>
      <c r="E226" s="1"/>
      <c r="F226" s="1"/>
      <c r="G226" s="1"/>
      <c r="H226" s="1"/>
      <c r="I226" s="1"/>
      <c r="J226" s="1"/>
      <c r="K226" s="1"/>
    </row>
    <row r="227" spans="1:11" x14ac:dyDescent="0.25">
      <c r="A227" s="1"/>
      <c r="B227" s="1"/>
      <c r="C227" s="1"/>
      <c r="D227" s="1"/>
      <c r="E227" s="1"/>
      <c r="F227" s="1"/>
      <c r="G227" s="1"/>
      <c r="H227" s="1"/>
      <c r="I227" s="1"/>
      <c r="J227" s="1"/>
      <c r="K227" s="1"/>
    </row>
    <row r="228" spans="1:11" x14ac:dyDescent="0.25">
      <c r="A228" s="1"/>
      <c r="B228" s="1"/>
      <c r="C228" s="1"/>
      <c r="D228" s="1"/>
      <c r="E228" s="1"/>
      <c r="F228" s="1"/>
      <c r="G228" s="1"/>
      <c r="H228" s="1"/>
      <c r="I228" s="1"/>
      <c r="J228" s="1"/>
      <c r="K228" s="1"/>
    </row>
    <row r="229" spans="1:11" x14ac:dyDescent="0.25">
      <c r="A229" s="1"/>
      <c r="B229" s="1"/>
      <c r="C229" s="1"/>
      <c r="D229" s="1"/>
      <c r="E229" s="1"/>
      <c r="F229" s="1"/>
      <c r="G229" s="1"/>
      <c r="H229" s="1"/>
      <c r="I229" s="1"/>
      <c r="J229" s="1"/>
      <c r="K229" s="1"/>
    </row>
    <row r="230" spans="1:11" x14ac:dyDescent="0.25">
      <c r="A230" s="1"/>
      <c r="B230" s="1"/>
      <c r="C230" s="1"/>
      <c r="D230" s="1"/>
      <c r="E230" s="1"/>
      <c r="F230" s="1"/>
      <c r="G230" s="1"/>
      <c r="H230" s="1"/>
      <c r="I230" s="1"/>
      <c r="J230" s="1"/>
      <c r="K230" s="1"/>
    </row>
    <row r="231" spans="1:11" x14ac:dyDescent="0.25">
      <c r="A231" s="1"/>
      <c r="B231" s="1"/>
      <c r="C231" s="1"/>
      <c r="D231" s="1"/>
      <c r="E231" s="1"/>
      <c r="F231" s="1"/>
      <c r="G231" s="1"/>
      <c r="H231" s="1"/>
      <c r="I231" s="1"/>
      <c r="J231" s="1"/>
      <c r="K231" s="1"/>
    </row>
    <row r="232" spans="1:11" x14ac:dyDescent="0.25">
      <c r="A232" s="1"/>
      <c r="B232" s="1"/>
      <c r="C232" s="1"/>
      <c r="D232" s="1"/>
      <c r="E232" s="1"/>
      <c r="F232" s="1"/>
      <c r="G232" s="1"/>
      <c r="H232" s="1"/>
      <c r="I232" s="1"/>
      <c r="J232" s="1"/>
      <c r="K232" s="1"/>
    </row>
    <row r="233" spans="1:11" x14ac:dyDescent="0.25">
      <c r="A233" s="1"/>
      <c r="B233" s="1"/>
      <c r="C233" s="1"/>
      <c r="D233" s="1"/>
      <c r="E233" s="1"/>
      <c r="F233" s="1"/>
      <c r="G233" s="1"/>
      <c r="H233" s="1"/>
      <c r="I233" s="1"/>
      <c r="J233" s="1"/>
      <c r="K233" s="1"/>
    </row>
    <row r="234" spans="1:11" x14ac:dyDescent="0.25">
      <c r="A234" s="1"/>
      <c r="B234" s="1"/>
      <c r="C234" s="1"/>
      <c r="D234" s="1"/>
      <c r="E234" s="1"/>
      <c r="F234" s="1"/>
      <c r="G234" s="1"/>
      <c r="H234" s="1"/>
      <c r="I234" s="1"/>
      <c r="J234" s="1"/>
      <c r="K234" s="1"/>
    </row>
    <row r="235" spans="1:11" x14ac:dyDescent="0.25">
      <c r="A235" s="1"/>
      <c r="B235" s="1"/>
      <c r="C235" s="1"/>
      <c r="D235" s="1"/>
      <c r="E235" s="1"/>
      <c r="F235" s="1"/>
      <c r="G235" s="1"/>
      <c r="H235" s="1"/>
      <c r="I235" s="1"/>
      <c r="J235" s="1"/>
      <c r="K235" s="1"/>
    </row>
    <row r="236" spans="1:11" x14ac:dyDescent="0.25">
      <c r="A236" s="1"/>
      <c r="B236" s="1"/>
      <c r="C236" s="1"/>
      <c r="D236" s="1"/>
      <c r="E236" s="1"/>
      <c r="F236" s="1"/>
      <c r="G236" s="1"/>
      <c r="H236" s="1"/>
      <c r="I236" s="1"/>
      <c r="J236" s="1"/>
      <c r="K236" s="1"/>
    </row>
    <row r="237" spans="1:11" x14ac:dyDescent="0.25">
      <c r="A237" s="1"/>
      <c r="B237" s="1"/>
      <c r="C237" s="1"/>
      <c r="D237" s="1"/>
      <c r="E237" s="1"/>
      <c r="F237" s="1"/>
      <c r="G237" s="1"/>
      <c r="H237" s="1"/>
      <c r="I237" s="1"/>
      <c r="J237" s="1"/>
      <c r="K237" s="1"/>
    </row>
    <row r="238" spans="1:11" x14ac:dyDescent="0.25">
      <c r="A238" s="1"/>
      <c r="B238" s="1"/>
      <c r="C238" s="1"/>
      <c r="D238" s="1"/>
      <c r="E238" s="1"/>
      <c r="F238" s="1"/>
      <c r="G238" s="1"/>
      <c r="H238" s="1"/>
      <c r="I238" s="1"/>
      <c r="J238" s="1"/>
      <c r="K238" s="1"/>
    </row>
    <row r="239" spans="1:11" x14ac:dyDescent="0.25">
      <c r="A239" s="1"/>
      <c r="B239" s="1"/>
      <c r="C239" s="1"/>
      <c r="D239" s="1"/>
      <c r="E239" s="1"/>
      <c r="F239" s="1"/>
      <c r="G239" s="1"/>
      <c r="H239" s="1"/>
      <c r="I239" s="1"/>
      <c r="J239" s="1"/>
      <c r="K239" s="1"/>
    </row>
    <row r="240" spans="1:11" x14ac:dyDescent="0.25">
      <c r="A240" s="1"/>
      <c r="B240" s="1"/>
      <c r="C240" s="1"/>
      <c r="D240" s="1"/>
      <c r="E240" s="1"/>
      <c r="F240" s="1"/>
      <c r="G240" s="1"/>
      <c r="H240" s="1"/>
      <c r="I240" s="1"/>
      <c r="J240" s="1"/>
      <c r="K240" s="1"/>
    </row>
    <row r="241" spans="1:11" x14ac:dyDescent="0.25">
      <c r="A241" s="1"/>
      <c r="B241" s="1"/>
      <c r="C241" s="1"/>
      <c r="D241" s="1"/>
      <c r="E241" s="1"/>
      <c r="F241" s="1"/>
      <c r="G241" s="1"/>
      <c r="H241" s="1"/>
      <c r="I241" s="1"/>
      <c r="J241" s="1"/>
      <c r="K241" s="1"/>
    </row>
    <row r="242" spans="1:11" x14ac:dyDescent="0.25">
      <c r="A242" s="1"/>
      <c r="B242" s="1"/>
      <c r="C242" s="1"/>
      <c r="D242" s="1"/>
      <c r="E242" s="1"/>
      <c r="F242" s="1"/>
      <c r="G242" s="1"/>
      <c r="H242" s="1"/>
      <c r="I242" s="1"/>
      <c r="J242" s="1"/>
      <c r="K242" s="1"/>
    </row>
    <row r="243" spans="1:11" x14ac:dyDescent="0.25">
      <c r="A243" s="1"/>
      <c r="B243" s="1"/>
      <c r="C243" s="1"/>
      <c r="D243" s="1"/>
      <c r="E243" s="1"/>
      <c r="F243" s="1"/>
      <c r="G243" s="1"/>
      <c r="H243" s="1"/>
      <c r="I243" s="1"/>
      <c r="J243" s="1"/>
      <c r="K243" s="1"/>
    </row>
    <row r="244" spans="1:11" x14ac:dyDescent="0.25">
      <c r="A244" s="1"/>
      <c r="B244" s="1"/>
      <c r="C244" s="1"/>
      <c r="D244" s="1"/>
      <c r="E244" s="1"/>
      <c r="F244" s="1"/>
      <c r="G244" s="1"/>
      <c r="H244" s="1"/>
      <c r="I244" s="1"/>
      <c r="J244" s="1"/>
      <c r="K244" s="1"/>
    </row>
    <row r="245" spans="1:11" x14ac:dyDescent="0.25">
      <c r="A245" s="1"/>
      <c r="B245" s="1"/>
      <c r="C245" s="1"/>
      <c r="D245" s="1"/>
      <c r="E245" s="1"/>
      <c r="F245" s="1"/>
      <c r="G245" s="1"/>
      <c r="H245" s="1"/>
      <c r="I245" s="1"/>
      <c r="J245" s="1"/>
      <c r="K245" s="1"/>
    </row>
    <row r="246" spans="1:11" x14ac:dyDescent="0.25">
      <c r="A246" s="1"/>
      <c r="B246" s="1"/>
      <c r="C246" s="1"/>
      <c r="D246" s="1"/>
      <c r="E246" s="1"/>
      <c r="F246" s="1"/>
      <c r="G246" s="1"/>
      <c r="H246" s="1"/>
      <c r="I246" s="1"/>
      <c r="J246" s="1"/>
      <c r="K246" s="1"/>
    </row>
    <row r="247" spans="1:11" x14ac:dyDescent="0.25">
      <c r="A247" s="1"/>
      <c r="B247" s="1"/>
      <c r="C247" s="1"/>
      <c r="D247" s="1"/>
      <c r="E247" s="1"/>
      <c r="F247" s="1"/>
      <c r="G247" s="1"/>
      <c r="H247" s="1"/>
      <c r="I247" s="1"/>
      <c r="J247" s="1"/>
      <c r="K247" s="1"/>
    </row>
    <row r="248" spans="1:11" x14ac:dyDescent="0.25">
      <c r="A248" s="1"/>
      <c r="B248" s="1"/>
      <c r="C248" s="1"/>
      <c r="D248" s="1"/>
      <c r="E248" s="1"/>
      <c r="F248" s="1"/>
      <c r="G248" s="1"/>
      <c r="H248" s="1"/>
      <c r="I248" s="1"/>
      <c r="J248" s="1"/>
      <c r="K248" s="1"/>
    </row>
    <row r="249" spans="1:11" x14ac:dyDescent="0.25">
      <c r="A249" s="1"/>
      <c r="B249" s="1"/>
      <c r="C249" s="1"/>
      <c r="D249" s="1"/>
      <c r="E249" s="1"/>
      <c r="F249" s="1"/>
      <c r="G249" s="1"/>
      <c r="H249" s="1"/>
      <c r="I249" s="1"/>
      <c r="J249" s="1"/>
      <c r="K249" s="1"/>
    </row>
    <row r="250" spans="1:11" x14ac:dyDescent="0.25">
      <c r="A250" s="1"/>
      <c r="B250" s="1"/>
      <c r="C250" s="1"/>
      <c r="D250" s="1"/>
      <c r="E250" s="1"/>
      <c r="F250" s="1"/>
      <c r="G250" s="1"/>
      <c r="H250" s="1"/>
      <c r="I250" s="1"/>
      <c r="J250" s="1"/>
      <c r="K250" s="1"/>
    </row>
    <row r="251" spans="1:11" x14ac:dyDescent="0.25">
      <c r="A251" s="1"/>
      <c r="B251" s="1"/>
      <c r="C251" s="1"/>
      <c r="D251" s="1"/>
      <c r="E251" s="1"/>
      <c r="F251" s="1"/>
      <c r="G251" s="1"/>
      <c r="H251" s="1"/>
      <c r="I251" s="1"/>
      <c r="J251" s="1"/>
      <c r="K251" s="1"/>
    </row>
    <row r="252" spans="1:11" x14ac:dyDescent="0.25">
      <c r="A252" s="1"/>
      <c r="B252" s="1"/>
      <c r="C252" s="1"/>
      <c r="D252" s="1"/>
      <c r="E252" s="1"/>
      <c r="F252" s="1"/>
      <c r="G252" s="1"/>
      <c r="H252" s="1"/>
      <c r="I252" s="1"/>
      <c r="J252" s="1"/>
      <c r="K252" s="1"/>
    </row>
    <row r="253" spans="1:11" x14ac:dyDescent="0.25">
      <c r="A253" s="1"/>
      <c r="B253" s="1"/>
      <c r="C253" s="1"/>
      <c r="D253" s="1"/>
      <c r="E253" s="1"/>
      <c r="F253" s="1"/>
      <c r="G253" s="1"/>
      <c r="H253" s="1"/>
      <c r="I253" s="1"/>
      <c r="J253" s="1"/>
      <c r="K253" s="1"/>
    </row>
  </sheetData>
  <mergeCells count="10">
    <mergeCell ref="A10:B10"/>
    <mergeCell ref="A12:B12"/>
    <mergeCell ref="A14:B14"/>
    <mergeCell ref="A11:B11"/>
    <mergeCell ref="A13:B13"/>
    <mergeCell ref="A6:B6"/>
    <mergeCell ref="A5:B5"/>
    <mergeCell ref="A7:B7"/>
    <mergeCell ref="A8:B8"/>
    <mergeCell ref="A9:B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233"/>
  <sheetViews>
    <sheetView workbookViewId="0">
      <selection activeCell="A171" sqref="A171"/>
    </sheetView>
  </sheetViews>
  <sheetFormatPr defaultRowHeight="15" x14ac:dyDescent="0.25"/>
  <cols>
    <col min="1" max="1" width="11.140625" customWidth="1"/>
    <col min="2" max="2" width="29.140625" customWidth="1"/>
    <col min="3" max="3" width="24" customWidth="1"/>
    <col min="4" max="13" width="12.5703125" customWidth="1"/>
    <col min="14" max="14" width="10.85546875" customWidth="1"/>
    <col min="15" max="15" width="12.5703125" customWidth="1"/>
  </cols>
  <sheetData>
    <row r="1" spans="1:108"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row>
    <row r="2" spans="1:108"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row>
    <row r="3" spans="1:108"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row>
    <row r="4" spans="1:108"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row>
    <row r="5" spans="1:108" x14ac:dyDescent="0.25">
      <c r="A5" s="1"/>
      <c r="B5" s="1"/>
      <c r="C5" s="1"/>
      <c r="D5" s="1"/>
      <c r="E5" s="1"/>
      <c r="F5" s="1"/>
      <c r="G5" s="1"/>
      <c r="H5" s="1"/>
      <c r="I5" s="1"/>
      <c r="J5" s="1"/>
      <c r="K5" s="1"/>
      <c r="L5" s="1"/>
      <c r="M5" s="1"/>
      <c r="N5" s="1"/>
      <c r="O5" s="1"/>
      <c r="P5" s="1"/>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row>
    <row r="6" spans="1:108" x14ac:dyDescent="0.25">
      <c r="A6" s="1"/>
      <c r="B6" s="1"/>
      <c r="C6" s="1"/>
      <c r="D6" s="1"/>
      <c r="E6" s="1"/>
      <c r="F6" s="1"/>
      <c r="G6" s="1"/>
      <c r="H6" s="1"/>
      <c r="I6" s="1"/>
      <c r="J6" s="1"/>
      <c r="K6" s="1"/>
      <c r="L6" s="1"/>
      <c r="M6" s="1"/>
      <c r="N6" s="1"/>
      <c r="O6" s="1"/>
      <c r="P6" s="1"/>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row>
    <row r="7" spans="1:108" x14ac:dyDescent="0.25">
      <c r="A7" s="2" t="s">
        <v>267</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row>
    <row r="8" spans="1:108"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row>
    <row r="9" spans="1:108" x14ac:dyDescent="0.25">
      <c r="A9" s="1" t="s">
        <v>16</v>
      </c>
      <c r="B9" s="1"/>
      <c r="C9" s="89"/>
      <c r="D9" s="90"/>
      <c r="E9" s="90"/>
      <c r="F9" s="90"/>
      <c r="G9" s="90"/>
      <c r="H9" s="91"/>
      <c r="I9" s="1"/>
      <c r="J9" s="1"/>
      <c r="K9" s="1"/>
      <c r="L9" s="1"/>
      <c r="M9" s="1"/>
      <c r="N9" s="1"/>
      <c r="O9" s="1"/>
      <c r="P9" s="1"/>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row>
    <row r="10" spans="1:108" x14ac:dyDescent="0.25">
      <c r="A10" s="1" t="s">
        <v>17</v>
      </c>
      <c r="B10" s="1"/>
      <c r="C10" s="89"/>
      <c r="D10" s="90"/>
      <c r="E10" s="90"/>
      <c r="F10" s="90"/>
      <c r="G10" s="90"/>
      <c r="H10" s="91"/>
      <c r="I10" s="1"/>
      <c r="J10" s="1"/>
      <c r="K10" s="1"/>
      <c r="L10" s="1"/>
      <c r="M10" s="1"/>
      <c r="N10" s="1"/>
      <c r="O10" s="1"/>
      <c r="P10" s="1"/>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row>
    <row r="11" spans="1:108" x14ac:dyDescent="0.25">
      <c r="A11" s="2" t="s">
        <v>18</v>
      </c>
      <c r="B11" s="2"/>
      <c r="C11" s="92"/>
      <c r="D11" s="93"/>
      <c r="E11" s="90"/>
      <c r="F11" s="90"/>
      <c r="G11" s="90"/>
      <c r="H11" s="91"/>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row>
    <row r="12" spans="1:108" x14ac:dyDescent="0.25">
      <c r="A12" s="2" t="s">
        <v>47</v>
      </c>
      <c r="B12" s="2"/>
      <c r="C12" s="89"/>
      <c r="D12" s="90"/>
      <c r="E12" s="90"/>
      <c r="F12" s="90"/>
      <c r="G12" s="90"/>
      <c r="H12" s="91"/>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row>
    <row r="13" spans="1:108" x14ac:dyDescent="0.25">
      <c r="A13" s="1" t="s">
        <v>20</v>
      </c>
      <c r="B13" s="1"/>
      <c r="C13" s="1"/>
      <c r="D13" s="1"/>
      <c r="E13" s="1"/>
      <c r="F13" s="1"/>
      <c r="G13" s="1"/>
      <c r="H13" s="1"/>
      <c r="I13" s="1"/>
      <c r="J13" s="1"/>
      <c r="K13" s="1"/>
      <c r="L13" s="1"/>
      <c r="M13" s="1"/>
      <c r="N13" s="1"/>
      <c r="O13" s="1"/>
      <c r="P13" s="1"/>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row>
    <row r="14" spans="1:108" x14ac:dyDescent="0.25">
      <c r="A14" s="83"/>
      <c r="B14" s="83"/>
      <c r="C14" s="83"/>
      <c r="D14" s="83"/>
      <c r="E14" s="83"/>
      <c r="F14" s="83"/>
      <c r="G14" s="83"/>
      <c r="H14" s="84"/>
      <c r="I14" s="1"/>
      <c r="J14" s="1"/>
      <c r="K14" s="1"/>
      <c r="L14" s="1"/>
      <c r="M14" s="1"/>
      <c r="N14" s="1"/>
      <c r="O14" s="1"/>
      <c r="P14" s="1"/>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row>
    <row r="15" spans="1:108" x14ac:dyDescent="0.25">
      <c r="A15" s="85"/>
      <c r="B15" s="85"/>
      <c r="C15" s="85"/>
      <c r="D15" s="85"/>
      <c r="E15" s="85"/>
      <c r="F15" s="85"/>
      <c r="G15" s="85"/>
      <c r="H15" s="86"/>
      <c r="I15" s="1"/>
      <c r="J15" s="1"/>
      <c r="K15" s="1"/>
      <c r="L15" s="1"/>
      <c r="M15" s="1"/>
      <c r="N15" s="1"/>
      <c r="O15" s="1"/>
      <c r="P15" s="1"/>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row>
    <row r="16" spans="1:108" x14ac:dyDescent="0.25">
      <c r="A16" s="85"/>
      <c r="B16" s="85"/>
      <c r="C16" s="85"/>
      <c r="D16" s="85"/>
      <c r="E16" s="85"/>
      <c r="F16" s="85"/>
      <c r="G16" s="85"/>
      <c r="H16" s="86"/>
      <c r="I16" s="1"/>
      <c r="J16" s="1"/>
      <c r="K16" s="1"/>
      <c r="L16" s="1"/>
      <c r="M16" s="1"/>
      <c r="N16" s="1"/>
      <c r="O16" s="1"/>
      <c r="P16" s="1"/>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row>
    <row r="17" spans="1:108" x14ac:dyDescent="0.25">
      <c r="A17" s="85"/>
      <c r="B17" s="85"/>
      <c r="C17" s="85"/>
      <c r="D17" s="85"/>
      <c r="E17" s="85"/>
      <c r="F17" s="85"/>
      <c r="G17" s="85"/>
      <c r="H17" s="86"/>
      <c r="I17" s="1"/>
      <c r="J17" s="1"/>
      <c r="K17" s="1"/>
      <c r="L17" s="1"/>
      <c r="M17" s="1"/>
      <c r="N17" s="1"/>
      <c r="O17" s="1"/>
      <c r="P17" s="1"/>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row>
    <row r="18" spans="1:108" x14ac:dyDescent="0.25">
      <c r="A18" s="87"/>
      <c r="B18" s="87"/>
      <c r="C18" s="87"/>
      <c r="D18" s="87"/>
      <c r="E18" s="87"/>
      <c r="F18" s="87"/>
      <c r="G18" s="87"/>
      <c r="H18" s="88"/>
      <c r="I18" s="1"/>
      <c r="J18" s="1"/>
      <c r="K18" s="1"/>
      <c r="L18" s="1"/>
      <c r="M18" s="1"/>
      <c r="N18" s="1"/>
      <c r="O18" s="1"/>
      <c r="P18" s="1"/>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row>
    <row r="19" spans="1:108" x14ac:dyDescent="0.25">
      <c r="A19" s="1"/>
      <c r="B19" s="1"/>
      <c r="C19" s="1"/>
      <c r="D19" s="1"/>
      <c r="E19" s="1"/>
      <c r="F19" s="1"/>
      <c r="G19" s="1"/>
      <c r="H19" s="1"/>
      <c r="I19" s="1"/>
      <c r="J19" s="1"/>
      <c r="K19" s="1"/>
      <c r="L19" s="1"/>
      <c r="M19" s="1"/>
      <c r="N19" s="1"/>
      <c r="O19" s="1"/>
      <c r="P19" s="1"/>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row>
    <row r="20" spans="1:108" x14ac:dyDescent="0.25">
      <c r="A20" s="23" t="s">
        <v>48</v>
      </c>
      <c r="B20" s="22"/>
      <c r="C20" s="22"/>
      <c r="D20" s="22"/>
      <c r="E20" s="2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row>
    <row r="21" spans="1:108" x14ac:dyDescent="0.25">
      <c r="A21" s="23" t="s">
        <v>88</v>
      </c>
      <c r="B21" s="22"/>
      <c r="C21" s="22"/>
      <c r="D21" s="22"/>
      <c r="E21" s="22"/>
      <c r="F21" s="2"/>
      <c r="G21" s="2" t="s">
        <v>108</v>
      </c>
      <c r="H21" s="1"/>
      <c r="I21" s="1"/>
      <c r="J21" s="2"/>
      <c r="K21" s="2"/>
      <c r="L21" s="1"/>
      <c r="M21" s="1"/>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row>
    <row r="22" spans="1:108" x14ac:dyDescent="0.25">
      <c r="A22" s="1"/>
      <c r="B22" s="1"/>
      <c r="C22" s="1"/>
      <c r="D22" s="1"/>
      <c r="E22" s="1"/>
      <c r="F22" s="1"/>
      <c r="G22" s="1" t="s">
        <v>109</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row>
    <row r="23" spans="1:108" ht="30" x14ac:dyDescent="0.25">
      <c r="A23" s="12"/>
      <c r="B23" s="12" t="s">
        <v>87</v>
      </c>
      <c r="C23" s="1"/>
      <c r="D23" s="6" t="s">
        <v>112</v>
      </c>
      <c r="E23" s="6" t="s">
        <v>54</v>
      </c>
      <c r="F23" s="28" t="s">
        <v>106</v>
      </c>
      <c r="G23" s="28" t="s">
        <v>107</v>
      </c>
      <c r="H23" s="1" t="s">
        <v>217</v>
      </c>
      <c r="I23" s="1" t="s">
        <v>218</v>
      </c>
      <c r="J23" s="18" t="s">
        <v>222</v>
      </c>
      <c r="K23" s="18" t="s">
        <v>222</v>
      </c>
      <c r="L23" s="6"/>
      <c r="M23" s="14"/>
      <c r="N23" s="6"/>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row>
    <row r="24" spans="1:108" x14ac:dyDescent="0.25">
      <c r="A24" s="2" t="s">
        <v>268</v>
      </c>
      <c r="B24" s="2"/>
      <c r="C24" s="2"/>
      <c r="D24" s="20"/>
      <c r="E24" s="20"/>
      <c r="F24" s="20"/>
      <c r="G24" s="20"/>
      <c r="H24" s="20"/>
      <c r="I24" s="20"/>
      <c r="J24" s="20"/>
      <c r="K24" s="20"/>
      <c r="L24" s="1"/>
      <c r="M24" s="1"/>
      <c r="N24" s="1"/>
      <c r="O24" s="2"/>
      <c r="P24" s="9"/>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row>
    <row r="25" spans="1:108" x14ac:dyDescent="0.25">
      <c r="A25" s="1" t="s">
        <v>269</v>
      </c>
      <c r="B25" s="1"/>
      <c r="C25" s="1"/>
      <c r="D25" s="25"/>
      <c r="E25" s="25"/>
      <c r="F25" s="25"/>
      <c r="G25" s="25"/>
      <c r="H25" s="25"/>
      <c r="I25" s="25"/>
      <c r="J25" s="25"/>
      <c r="K25" s="25"/>
      <c r="L25" s="1"/>
      <c r="M25" s="1"/>
      <c r="N25" s="1"/>
      <c r="O25" s="1"/>
      <c r="P25" s="13"/>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row>
    <row r="26" spans="1:108" x14ac:dyDescent="0.25">
      <c r="A26" s="1" t="s">
        <v>191</v>
      </c>
      <c r="B26" s="1"/>
      <c r="C26" s="1"/>
      <c r="D26" s="5"/>
      <c r="E26" s="5"/>
      <c r="F26" s="5"/>
      <c r="G26" s="5"/>
      <c r="H26" s="5"/>
      <c r="I26" s="5"/>
      <c r="J26" s="5"/>
      <c r="K26" s="5"/>
      <c r="L26" s="1"/>
      <c r="M26" s="1"/>
      <c r="N26" s="1"/>
      <c r="O26" s="1"/>
      <c r="P26" s="1"/>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row>
    <row r="27" spans="1:108" ht="14.45" customHeight="1" x14ac:dyDescent="0.25">
      <c r="A27" s="1" t="s">
        <v>19</v>
      </c>
      <c r="B27" s="1"/>
      <c r="C27" s="1"/>
      <c r="D27" s="5"/>
      <c r="E27" s="5"/>
      <c r="F27" s="5"/>
      <c r="G27" s="5"/>
      <c r="H27" s="5"/>
      <c r="I27" s="5"/>
      <c r="J27" s="5"/>
      <c r="K27" s="5"/>
      <c r="L27" s="1"/>
      <c r="M27" s="1"/>
      <c r="N27" s="1"/>
      <c r="O27" s="1"/>
      <c r="P27" s="1"/>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row>
    <row r="28" spans="1:108" x14ac:dyDescent="0.25">
      <c r="A28" s="2" t="s">
        <v>192</v>
      </c>
      <c r="B28" s="2"/>
      <c r="C28" s="2"/>
      <c r="D28" s="7"/>
      <c r="E28" s="7"/>
      <c r="F28" s="7"/>
      <c r="G28" s="7"/>
      <c r="H28" s="7"/>
      <c r="I28" s="7"/>
      <c r="J28" s="7"/>
      <c r="K28" s="7"/>
      <c r="L28" s="1"/>
      <c r="M28" s="1"/>
      <c r="N28" s="1"/>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row>
    <row r="29" spans="1:108" x14ac:dyDescent="0.25">
      <c r="A29" s="2" t="s">
        <v>49</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row>
    <row r="30" spans="1:108" ht="14.45" customHeight="1" x14ac:dyDescent="0.25">
      <c r="A30" s="83"/>
      <c r="B30" s="83"/>
      <c r="C30" s="84"/>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row>
    <row r="31" spans="1:108" x14ac:dyDescent="0.25">
      <c r="A31" s="85"/>
      <c r="B31" s="85"/>
      <c r="C31" s="86"/>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row>
    <row r="32" spans="1:108" x14ac:dyDescent="0.25">
      <c r="A32" s="87"/>
      <c r="B32" s="87"/>
      <c r="C32" s="88"/>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row>
    <row r="33" spans="1:108"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row>
    <row r="34" spans="1:108" x14ac:dyDescent="0.25">
      <c r="A34" s="21" t="s">
        <v>89</v>
      </c>
      <c r="B34" s="24"/>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row>
    <row r="35" spans="1:108" x14ac:dyDescent="0.25">
      <c r="A35" s="21" t="s">
        <v>265</v>
      </c>
      <c r="B35" s="24"/>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row>
    <row r="36" spans="1:108" x14ac:dyDescent="0.25">
      <c r="A36" s="2"/>
      <c r="B36" s="2"/>
      <c r="C36" s="2"/>
      <c r="D36" s="2"/>
      <c r="E36" s="2"/>
      <c r="F36" s="2"/>
      <c r="G36" s="2"/>
      <c r="H36" s="2"/>
      <c r="I36" s="2"/>
      <c r="J36" s="2"/>
      <c r="K36" s="2"/>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row>
    <row r="37" spans="1:108" x14ac:dyDescent="0.25">
      <c r="A37" s="2" t="s">
        <v>21</v>
      </c>
      <c r="B37" s="11" t="s">
        <v>22</v>
      </c>
      <c r="C37" s="2"/>
      <c r="D37" s="2"/>
      <c r="E37" s="2"/>
      <c r="F37" s="2"/>
      <c r="G37" s="2"/>
      <c r="H37" s="2"/>
      <c r="I37" s="2"/>
      <c r="J37" s="2"/>
      <c r="K37" s="2"/>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row>
    <row r="38" spans="1:108" x14ac:dyDescent="0.25">
      <c r="A38" s="1"/>
      <c r="B38" s="12"/>
      <c r="C38" s="1"/>
      <c r="D38" s="2" t="s">
        <v>270</v>
      </c>
      <c r="E38" s="2"/>
      <c r="F38" s="2"/>
      <c r="G38" s="2"/>
      <c r="H38" s="2"/>
      <c r="I38" s="2"/>
      <c r="J38" s="2"/>
      <c r="K38" s="2"/>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row>
    <row r="39" spans="1:108" x14ac:dyDescent="0.25">
      <c r="A39" s="1"/>
      <c r="B39" s="12" t="s">
        <v>0</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row>
    <row r="40" spans="1:108" ht="14.45" customHeight="1" x14ac:dyDescent="0.25">
      <c r="A40" s="1" t="s">
        <v>23</v>
      </c>
      <c r="B40" s="1" t="s">
        <v>1</v>
      </c>
      <c r="C40" s="1"/>
      <c r="D40" s="8"/>
      <c r="E40" s="8"/>
      <c r="F40" s="8"/>
      <c r="G40" s="8"/>
      <c r="H40" s="8"/>
      <c r="I40" s="8"/>
      <c r="J40" s="8"/>
      <c r="K40" s="8"/>
      <c r="L40" s="13"/>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row>
    <row r="41" spans="1:108" x14ac:dyDescent="0.25">
      <c r="A41" s="2" t="s">
        <v>24</v>
      </c>
      <c r="B41" s="2" t="s">
        <v>2</v>
      </c>
      <c r="C41" s="2"/>
      <c r="D41" s="8"/>
      <c r="E41" s="8"/>
      <c r="F41" s="8"/>
      <c r="G41" s="8"/>
      <c r="H41" s="8"/>
      <c r="I41" s="8"/>
      <c r="J41" s="8"/>
      <c r="K41" s="8"/>
      <c r="L41" s="13"/>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row>
    <row r="42" spans="1:108" x14ac:dyDescent="0.25">
      <c r="A42" s="2" t="s">
        <v>25</v>
      </c>
      <c r="B42" s="2" t="s">
        <v>102</v>
      </c>
      <c r="C42" s="2"/>
      <c r="D42" s="8"/>
      <c r="E42" s="8"/>
      <c r="F42" s="8"/>
      <c r="G42" s="8"/>
      <c r="H42" s="8"/>
      <c r="I42" s="8"/>
      <c r="J42" s="8"/>
      <c r="K42" s="8"/>
      <c r="L42" s="13"/>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row>
    <row r="43" spans="1:108" x14ac:dyDescent="0.25">
      <c r="A43" s="1" t="s">
        <v>26</v>
      </c>
      <c r="B43" s="1" t="s">
        <v>103</v>
      </c>
      <c r="C43" s="1"/>
      <c r="D43" s="16"/>
      <c r="E43" s="16"/>
      <c r="F43" s="16"/>
      <c r="G43" s="16"/>
      <c r="H43" s="16"/>
      <c r="I43" s="16"/>
      <c r="J43" s="16"/>
      <c r="K43" s="16"/>
      <c r="L43" s="13"/>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row>
    <row r="44" spans="1:108" ht="14.45" customHeight="1" x14ac:dyDescent="0.25">
      <c r="A44" s="1" t="s">
        <v>27</v>
      </c>
      <c r="B44" s="12" t="s">
        <v>94</v>
      </c>
      <c r="C44" s="1"/>
      <c r="D44" s="15">
        <f>SUM(D40:D43)</f>
        <v>0</v>
      </c>
      <c r="E44" s="15">
        <f>SUM(E40:E43)</f>
        <v>0</v>
      </c>
      <c r="F44" s="15">
        <f t="shared" ref="F44:H44" si="0">SUM(F40:F43)</f>
        <v>0</v>
      </c>
      <c r="G44" s="15">
        <f t="shared" si="0"/>
        <v>0</v>
      </c>
      <c r="H44" s="15">
        <f t="shared" si="0"/>
        <v>0</v>
      </c>
      <c r="I44" s="15">
        <f t="shared" ref="I44:J44" si="1">SUM(I40:I43)</f>
        <v>0</v>
      </c>
      <c r="J44" s="15">
        <f t="shared" si="1"/>
        <v>0</v>
      </c>
      <c r="K44" s="15">
        <f t="shared" ref="K44" si="2">SUM(K40:K43)</f>
        <v>0</v>
      </c>
      <c r="L44" s="13"/>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row>
    <row r="45" spans="1:108" x14ac:dyDescent="0.25">
      <c r="A45" s="2"/>
      <c r="B45" s="68" t="s">
        <v>214</v>
      </c>
      <c r="C45" s="2"/>
      <c r="D45" s="69"/>
      <c r="E45" s="69"/>
      <c r="F45" s="69"/>
      <c r="G45" s="69"/>
      <c r="H45" s="69"/>
      <c r="I45" s="69"/>
      <c r="J45" s="69"/>
      <c r="K45" s="69"/>
      <c r="L45" s="13"/>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row>
    <row r="46" spans="1:108" x14ac:dyDescent="0.25">
      <c r="A46" s="2" t="s">
        <v>49</v>
      </c>
      <c r="B46" s="77"/>
      <c r="C46" s="77"/>
      <c r="D46" s="78"/>
      <c r="E46" s="2"/>
      <c r="F46" s="2"/>
      <c r="G46" s="2"/>
      <c r="H46" s="2"/>
      <c r="I46" s="2"/>
      <c r="J46" s="2"/>
      <c r="K46" s="2"/>
      <c r="L46" s="13"/>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row>
    <row r="47" spans="1:108" x14ac:dyDescent="0.25">
      <c r="A47" s="2"/>
      <c r="B47" s="79"/>
      <c r="C47" s="79"/>
      <c r="D47" s="80"/>
      <c r="E47" s="2"/>
      <c r="F47" s="2"/>
      <c r="G47" s="2"/>
      <c r="H47" s="2"/>
      <c r="I47" s="2"/>
      <c r="J47" s="2"/>
      <c r="K47" s="2"/>
      <c r="L47" s="13"/>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row>
    <row r="48" spans="1:108" x14ac:dyDescent="0.25">
      <c r="A48" s="2"/>
      <c r="B48" s="81"/>
      <c r="C48" s="81"/>
      <c r="D48" s="82"/>
      <c r="E48" s="2"/>
      <c r="F48" s="2"/>
      <c r="G48" s="2"/>
      <c r="H48" s="2"/>
      <c r="I48" s="2"/>
      <c r="J48" s="2"/>
      <c r="K48" s="2"/>
      <c r="L48" s="13"/>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row>
    <row r="49" spans="1:108" x14ac:dyDescent="0.25">
      <c r="A49" s="2"/>
      <c r="B49" s="2"/>
      <c r="C49" s="2"/>
      <c r="D49" s="2" t="s">
        <v>271</v>
      </c>
      <c r="E49" s="2"/>
      <c r="F49" s="2"/>
      <c r="G49" s="2"/>
      <c r="H49" s="2"/>
      <c r="I49" s="2"/>
      <c r="J49" s="2"/>
      <c r="K49" s="2"/>
      <c r="L49" s="13"/>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row>
    <row r="50" spans="1:108" x14ac:dyDescent="0.25">
      <c r="A50" s="1"/>
      <c r="B50" s="12" t="s">
        <v>279</v>
      </c>
      <c r="C50" s="1"/>
      <c r="D50" s="1"/>
      <c r="E50" s="1"/>
      <c r="F50" s="1"/>
      <c r="G50" s="1"/>
      <c r="H50" s="1"/>
      <c r="I50" s="1"/>
      <c r="J50" s="1"/>
      <c r="K50" s="1"/>
      <c r="L50" s="13"/>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row>
    <row r="51" spans="1:108" ht="14.45" customHeight="1" x14ac:dyDescent="0.25">
      <c r="A51" s="1" t="s">
        <v>28</v>
      </c>
      <c r="B51" s="1" t="s">
        <v>3</v>
      </c>
      <c r="C51" s="1"/>
      <c r="D51" s="8"/>
      <c r="E51" s="8"/>
      <c r="F51" s="8"/>
      <c r="G51" s="8"/>
      <c r="H51" s="8"/>
      <c r="I51" s="8"/>
      <c r="J51" s="8"/>
      <c r="K51" s="8"/>
      <c r="L51" s="13"/>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row>
    <row r="52" spans="1:108" x14ac:dyDescent="0.25">
      <c r="A52" s="2" t="s">
        <v>29</v>
      </c>
      <c r="B52" s="2" t="s">
        <v>4</v>
      </c>
      <c r="C52" s="2"/>
      <c r="D52" s="8"/>
      <c r="E52" s="8"/>
      <c r="F52" s="8"/>
      <c r="G52" s="8"/>
      <c r="H52" s="8"/>
      <c r="I52" s="8"/>
      <c r="J52" s="8"/>
      <c r="K52" s="8"/>
      <c r="L52" s="13"/>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row>
    <row r="53" spans="1:108" x14ac:dyDescent="0.25">
      <c r="A53" s="2" t="s">
        <v>30</v>
      </c>
      <c r="B53" s="2" t="s">
        <v>5</v>
      </c>
      <c r="C53" s="2"/>
      <c r="D53" s="8"/>
      <c r="E53" s="8"/>
      <c r="F53" s="8"/>
      <c r="G53" s="8"/>
      <c r="H53" s="8"/>
      <c r="I53" s="8"/>
      <c r="J53" s="8"/>
      <c r="K53" s="8"/>
      <c r="L53" s="13"/>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row>
    <row r="54" spans="1:108" ht="14.45" customHeight="1" x14ac:dyDescent="0.25">
      <c r="A54" s="1" t="s">
        <v>31</v>
      </c>
      <c r="B54" s="1" t="s">
        <v>6</v>
      </c>
      <c r="C54" s="1"/>
      <c r="D54" s="8"/>
      <c r="E54" s="8"/>
      <c r="F54" s="8"/>
      <c r="G54" s="8"/>
      <c r="H54" s="8"/>
      <c r="I54" s="8"/>
      <c r="J54" s="8"/>
      <c r="K54" s="8"/>
      <c r="L54" s="13"/>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row>
    <row r="55" spans="1:108" x14ac:dyDescent="0.25">
      <c r="A55" s="1" t="s">
        <v>32</v>
      </c>
      <c r="B55" s="24" t="s">
        <v>7</v>
      </c>
      <c r="C55" s="1"/>
      <c r="D55" s="16"/>
      <c r="E55" s="16"/>
      <c r="F55" s="16"/>
      <c r="G55" s="16"/>
      <c r="H55" s="16"/>
      <c r="I55" s="16"/>
      <c r="J55" s="16"/>
      <c r="K55" s="16"/>
      <c r="L55" s="13"/>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row>
    <row r="56" spans="1:108" x14ac:dyDescent="0.25">
      <c r="A56" s="2" t="s">
        <v>33</v>
      </c>
      <c r="B56" s="11" t="s">
        <v>56</v>
      </c>
      <c r="C56" s="2"/>
      <c r="D56" s="8">
        <f>SUM(D51:D55)</f>
        <v>0</v>
      </c>
      <c r="E56" s="8">
        <f>SUM(E51:E55)</f>
        <v>0</v>
      </c>
      <c r="F56" s="8">
        <f t="shared" ref="F56:H56" si="3">SUM(F51:F55)</f>
        <v>0</v>
      </c>
      <c r="G56" s="8">
        <f t="shared" si="3"/>
        <v>0</v>
      </c>
      <c r="H56" s="8">
        <f t="shared" si="3"/>
        <v>0</v>
      </c>
      <c r="I56" s="8">
        <f t="shared" ref="I56:J56" si="4">SUM(I51:I55)</f>
        <v>0</v>
      </c>
      <c r="J56" s="8">
        <f t="shared" si="4"/>
        <v>0</v>
      </c>
      <c r="K56" s="8">
        <f t="shared" ref="K56" si="5">SUM(K51:K55)</f>
        <v>0</v>
      </c>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row>
    <row r="57" spans="1:108" x14ac:dyDescent="0.25">
      <c r="A57" s="2"/>
      <c r="B57" s="68" t="s">
        <v>214</v>
      </c>
      <c r="C57" s="2"/>
      <c r="D57" s="69"/>
      <c r="E57" s="69"/>
      <c r="F57" s="69"/>
      <c r="G57" s="69"/>
      <c r="H57" s="69"/>
      <c r="I57" s="69"/>
      <c r="J57" s="69"/>
      <c r="K57" s="69"/>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row>
    <row r="58" spans="1:108" x14ac:dyDescent="0.25">
      <c r="A58" s="2" t="s">
        <v>49</v>
      </c>
      <c r="B58" s="77"/>
      <c r="C58" s="77"/>
      <c r="D58" s="78"/>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row>
    <row r="59" spans="1:108" x14ac:dyDescent="0.25">
      <c r="A59" s="2"/>
      <c r="B59" s="79"/>
      <c r="C59" s="79"/>
      <c r="D59" s="80"/>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row>
    <row r="60" spans="1:108" x14ac:dyDescent="0.25">
      <c r="A60" s="2"/>
      <c r="B60" s="81"/>
      <c r="C60" s="81"/>
      <c r="D60" s="82"/>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row>
    <row r="61" spans="1:108" ht="14.45" customHeight="1" x14ac:dyDescent="0.25">
      <c r="A61" s="1"/>
      <c r="B61" s="1"/>
      <c r="C61" s="1"/>
      <c r="D61" s="2" t="s">
        <v>272</v>
      </c>
      <c r="E61" s="2"/>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row>
    <row r="62" spans="1:108" x14ac:dyDescent="0.25">
      <c r="A62" s="1"/>
      <c r="B62" s="12" t="s">
        <v>8</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row>
    <row r="63" spans="1:108" ht="14.45" customHeight="1" x14ac:dyDescent="0.25">
      <c r="A63" s="2" t="s">
        <v>34</v>
      </c>
      <c r="B63" s="2" t="s">
        <v>3</v>
      </c>
      <c r="C63" s="2"/>
      <c r="D63" s="8"/>
      <c r="E63" s="8"/>
      <c r="F63" s="8"/>
      <c r="G63" s="8"/>
      <c r="H63" s="8"/>
      <c r="I63" s="8"/>
      <c r="J63" s="8"/>
      <c r="K63" s="8"/>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row>
    <row r="64" spans="1:108" x14ac:dyDescent="0.25">
      <c r="A64" s="2" t="s">
        <v>35</v>
      </c>
      <c r="B64" s="2" t="s">
        <v>4</v>
      </c>
      <c r="C64" s="2"/>
      <c r="D64" s="8"/>
      <c r="E64" s="8"/>
      <c r="F64" s="8"/>
      <c r="G64" s="8"/>
      <c r="H64" s="8"/>
      <c r="I64" s="8"/>
      <c r="J64" s="8"/>
      <c r="K64" s="8"/>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row>
    <row r="65" spans="1:108" x14ac:dyDescent="0.25">
      <c r="A65" s="1" t="s">
        <v>36</v>
      </c>
      <c r="B65" s="1" t="s">
        <v>5</v>
      </c>
      <c r="C65" s="1"/>
      <c r="D65" s="8"/>
      <c r="E65" s="8"/>
      <c r="F65" s="8"/>
      <c r="G65" s="8"/>
      <c r="H65" s="8"/>
      <c r="I65" s="8"/>
      <c r="J65" s="8"/>
      <c r="K65" s="8"/>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row>
    <row r="66" spans="1:108" x14ac:dyDescent="0.25">
      <c r="A66" s="1" t="s">
        <v>37</v>
      </c>
      <c r="B66" s="1" t="s">
        <v>6</v>
      </c>
      <c r="C66" s="1"/>
      <c r="D66" s="8"/>
      <c r="E66" s="8"/>
      <c r="F66" s="8"/>
      <c r="G66" s="8"/>
      <c r="H66" s="8"/>
      <c r="I66" s="8"/>
      <c r="J66" s="8"/>
      <c r="K66" s="8"/>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row>
    <row r="67" spans="1:108" ht="14.45" customHeight="1" x14ac:dyDescent="0.25">
      <c r="A67" s="2" t="s">
        <v>38</v>
      </c>
      <c r="B67" s="2" t="s">
        <v>9</v>
      </c>
      <c r="C67" s="2"/>
      <c r="D67" s="8"/>
      <c r="E67" s="8"/>
      <c r="F67" s="8"/>
      <c r="G67" s="8"/>
      <c r="H67" s="8"/>
      <c r="I67" s="8"/>
      <c r="J67" s="8"/>
      <c r="K67" s="8"/>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row>
    <row r="68" spans="1:108" x14ac:dyDescent="0.25">
      <c r="A68" s="2" t="s">
        <v>27</v>
      </c>
      <c r="B68" s="11" t="s">
        <v>56</v>
      </c>
      <c r="C68" s="2"/>
      <c r="D68" s="8">
        <f>SUM(D63:D67)</f>
        <v>0</v>
      </c>
      <c r="E68" s="8">
        <f>SUM(E63:E67)</f>
        <v>0</v>
      </c>
      <c r="F68" s="8">
        <f t="shared" ref="F68:H68" si="6">SUM(F63:F67)</f>
        <v>0</v>
      </c>
      <c r="G68" s="8">
        <f t="shared" si="6"/>
        <v>0</v>
      </c>
      <c r="H68" s="8">
        <f t="shared" si="6"/>
        <v>0</v>
      </c>
      <c r="I68" s="8">
        <f t="shared" ref="I68:J68" si="7">SUM(I63:I67)</f>
        <v>0</v>
      </c>
      <c r="J68" s="8">
        <f t="shared" si="7"/>
        <v>0</v>
      </c>
      <c r="K68" s="8">
        <f t="shared" ref="K68" si="8">SUM(K63:K67)</f>
        <v>0</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row>
    <row r="69" spans="1:108" x14ac:dyDescent="0.25">
      <c r="A69" s="1"/>
      <c r="B69" s="68" t="s">
        <v>214</v>
      </c>
      <c r="C69" s="2"/>
      <c r="D69" s="69"/>
      <c r="E69" s="69"/>
      <c r="F69" s="69"/>
      <c r="G69" s="69"/>
      <c r="H69" s="69"/>
      <c r="I69" s="69"/>
      <c r="J69" s="69"/>
      <c r="K69" s="69"/>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row>
    <row r="70" spans="1:108" x14ac:dyDescent="0.25">
      <c r="A70" s="1" t="s">
        <v>49</v>
      </c>
      <c r="B70" s="77"/>
      <c r="C70" s="77"/>
      <c r="D70" s="78"/>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row>
    <row r="71" spans="1:108" x14ac:dyDescent="0.25">
      <c r="A71" s="1"/>
      <c r="B71" s="79"/>
      <c r="C71" s="79"/>
      <c r="D71" s="80"/>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row>
    <row r="72" spans="1:108" x14ac:dyDescent="0.25">
      <c r="A72" s="1"/>
      <c r="B72" s="81"/>
      <c r="C72" s="81"/>
      <c r="D72" s="82"/>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row>
    <row r="73" spans="1:108" x14ac:dyDescent="0.25">
      <c r="A73" s="1"/>
      <c r="B73" s="1"/>
      <c r="C73" s="1"/>
      <c r="D73" s="2" t="s">
        <v>273</v>
      </c>
      <c r="E73" s="2"/>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row>
    <row r="74" spans="1:108" ht="14.45" customHeight="1" x14ac:dyDescent="0.25">
      <c r="A74" s="2"/>
      <c r="B74" s="11" t="s">
        <v>10</v>
      </c>
      <c r="C74" s="2"/>
      <c r="D74" s="2"/>
      <c r="E74" s="2"/>
      <c r="F74" s="2"/>
      <c r="G74" s="2"/>
      <c r="H74" s="2"/>
      <c r="I74" s="2"/>
      <c r="J74" s="2"/>
      <c r="K74" s="2"/>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row>
    <row r="75" spans="1:108" ht="29.1" customHeight="1" x14ac:dyDescent="0.25">
      <c r="A75" s="2" t="s">
        <v>39</v>
      </c>
      <c r="B75" s="17" t="s">
        <v>11</v>
      </c>
      <c r="C75" s="2"/>
      <c r="D75" s="8"/>
      <c r="E75" s="8"/>
      <c r="F75" s="8"/>
      <c r="G75" s="8"/>
      <c r="H75" s="8"/>
      <c r="I75" s="8"/>
      <c r="J75" s="8"/>
      <c r="K75" s="8"/>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row>
    <row r="76" spans="1:108" x14ac:dyDescent="0.25">
      <c r="A76" s="1" t="s">
        <v>40</v>
      </c>
      <c r="B76" s="1" t="s">
        <v>199</v>
      </c>
      <c r="C76" s="1"/>
      <c r="D76" s="8"/>
      <c r="E76" s="8"/>
      <c r="F76" s="8"/>
      <c r="G76" s="8"/>
      <c r="H76" s="8"/>
      <c r="I76" s="8"/>
      <c r="J76" s="8"/>
      <c r="K76" s="8"/>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row>
    <row r="77" spans="1:108" x14ac:dyDescent="0.25">
      <c r="A77" s="2" t="s">
        <v>41</v>
      </c>
      <c r="B77" s="27" t="s">
        <v>12</v>
      </c>
      <c r="C77" s="2"/>
      <c r="D77" s="16"/>
      <c r="E77" s="16"/>
      <c r="F77" s="16"/>
      <c r="G77" s="16"/>
      <c r="H77" s="16"/>
      <c r="I77" s="16"/>
      <c r="J77" s="16"/>
      <c r="K77" s="16"/>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row>
    <row r="78" spans="1:108" x14ac:dyDescent="0.25">
      <c r="A78" s="1" t="s">
        <v>42</v>
      </c>
      <c r="B78" s="12" t="s">
        <v>58</v>
      </c>
      <c r="C78" s="1"/>
      <c r="D78" s="15">
        <f>SUM(D75:D77)</f>
        <v>0</v>
      </c>
      <c r="E78" s="15">
        <f>SUM(E75:E77)</f>
        <v>0</v>
      </c>
      <c r="F78" s="15">
        <f>SUM(F75:F77)</f>
        <v>0</v>
      </c>
      <c r="G78" s="15">
        <f>SUM(G75:G77)</f>
        <v>0</v>
      </c>
      <c r="H78" s="15">
        <f>SUM(H75:H77)</f>
        <v>0</v>
      </c>
      <c r="I78" s="15">
        <f>SUM(I75:I77)</f>
        <v>0</v>
      </c>
      <c r="J78" s="15">
        <f>SUM(J75:J77)</f>
        <v>0</v>
      </c>
      <c r="K78" s="15">
        <f>SUM(K75:K77)</f>
        <v>0</v>
      </c>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row>
    <row r="79" spans="1:108" x14ac:dyDescent="0.25">
      <c r="A79" s="1"/>
      <c r="B79" s="68" t="s">
        <v>214</v>
      </c>
      <c r="C79" s="2"/>
      <c r="D79" s="69"/>
      <c r="E79" s="69"/>
      <c r="F79" s="69"/>
      <c r="G79" s="69"/>
      <c r="H79" s="69"/>
      <c r="I79" s="69"/>
      <c r="J79" s="69"/>
      <c r="K79" s="69"/>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row>
    <row r="80" spans="1:108" x14ac:dyDescent="0.25">
      <c r="A80" s="1" t="s">
        <v>49</v>
      </c>
      <c r="B80" s="77"/>
      <c r="C80" s="77"/>
      <c r="D80" s="78"/>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row>
    <row r="81" spans="1:108" x14ac:dyDescent="0.25">
      <c r="A81" s="1"/>
      <c r="B81" s="79"/>
      <c r="C81" s="79"/>
      <c r="D81" s="80"/>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row>
    <row r="82" spans="1:108" x14ac:dyDescent="0.25">
      <c r="A82" s="1"/>
      <c r="B82" s="81"/>
      <c r="C82" s="81"/>
      <c r="D82" s="82"/>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row>
    <row r="83" spans="1:108" x14ac:dyDescent="0.25">
      <c r="A83" s="2"/>
      <c r="B83" s="2"/>
      <c r="C83" s="2"/>
      <c r="D83" s="2" t="s">
        <v>274</v>
      </c>
      <c r="E83" s="2"/>
      <c r="F83" s="2"/>
      <c r="G83" s="2"/>
      <c r="H83" s="2"/>
      <c r="I83" s="2"/>
      <c r="J83" s="2"/>
      <c r="K83" s="2"/>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row>
    <row r="84" spans="1:108" x14ac:dyDescent="0.25">
      <c r="A84" s="1"/>
      <c r="B84" s="12" t="s">
        <v>13</v>
      </c>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row>
    <row r="85" spans="1:108" x14ac:dyDescent="0.25">
      <c r="A85" s="1" t="s">
        <v>43</v>
      </c>
      <c r="B85" s="1" t="s">
        <v>14</v>
      </c>
      <c r="C85" s="1"/>
      <c r="D85" s="8"/>
      <c r="E85" s="8"/>
      <c r="F85" s="8"/>
      <c r="G85" s="8"/>
      <c r="H85" s="8"/>
      <c r="I85" s="8"/>
      <c r="J85" s="8"/>
      <c r="K85" s="8"/>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row>
    <row r="86" spans="1:108" x14ac:dyDescent="0.25">
      <c r="A86" s="2" t="s">
        <v>44</v>
      </c>
      <c r="B86" s="2" t="s">
        <v>194</v>
      </c>
      <c r="C86" s="2"/>
      <c r="D86" s="8"/>
      <c r="E86" s="8"/>
      <c r="F86" s="8"/>
      <c r="G86" s="8"/>
      <c r="H86" s="8"/>
      <c r="I86" s="8"/>
      <c r="J86" s="8"/>
      <c r="K86" s="8"/>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row>
    <row r="87" spans="1:108" x14ac:dyDescent="0.25">
      <c r="A87" s="2" t="s">
        <v>45</v>
      </c>
      <c r="B87" s="2" t="s">
        <v>15</v>
      </c>
      <c r="C87" s="2"/>
      <c r="D87" s="8"/>
      <c r="E87" s="8"/>
      <c r="F87" s="8"/>
      <c r="G87" s="8"/>
      <c r="H87" s="8"/>
      <c r="I87" s="8"/>
      <c r="J87" s="8"/>
      <c r="K87" s="8"/>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row>
    <row r="88" spans="1:108" x14ac:dyDescent="0.25">
      <c r="A88" s="1" t="s">
        <v>46</v>
      </c>
      <c r="B88" s="12" t="s">
        <v>57</v>
      </c>
      <c r="C88" s="1"/>
      <c r="D88" s="15">
        <f>SUM(D85:D87)</f>
        <v>0</v>
      </c>
      <c r="E88" s="15">
        <f>SUM(E85:E87)</f>
        <v>0</v>
      </c>
      <c r="F88" s="15">
        <f>SUM(F85:F87)</f>
        <v>0</v>
      </c>
      <c r="G88" s="15">
        <f>SUM(G85:G87)</f>
        <v>0</v>
      </c>
      <c r="H88" s="15">
        <f>SUM(H85:H87)</f>
        <v>0</v>
      </c>
      <c r="I88" s="15">
        <f>SUM(I85:I87)</f>
        <v>0</v>
      </c>
      <c r="J88" s="15">
        <f>SUM(J85:J87)</f>
        <v>0</v>
      </c>
      <c r="K88" s="15">
        <f>SUM(K85:K87)</f>
        <v>0</v>
      </c>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row>
    <row r="89" spans="1:108" x14ac:dyDescent="0.25">
      <c r="A89" s="2"/>
      <c r="B89" s="68" t="s">
        <v>214</v>
      </c>
      <c r="C89" s="2"/>
      <c r="D89" s="69"/>
      <c r="E89" s="69"/>
      <c r="F89" s="69"/>
      <c r="G89" s="69"/>
      <c r="H89" s="69"/>
      <c r="I89" s="69"/>
      <c r="J89" s="69"/>
      <c r="K89" s="69"/>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row>
    <row r="90" spans="1:108" x14ac:dyDescent="0.25">
      <c r="A90" s="2" t="s">
        <v>49</v>
      </c>
      <c r="B90" s="97"/>
      <c r="C90" s="77"/>
      <c r="D90" s="78"/>
      <c r="E90" s="2"/>
      <c r="F90" s="2"/>
      <c r="G90" s="2"/>
      <c r="H90" s="2"/>
      <c r="I90" s="2"/>
      <c r="J90" s="2"/>
      <c r="K90" s="2"/>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row>
    <row r="91" spans="1:108" x14ac:dyDescent="0.25">
      <c r="A91" s="2"/>
      <c r="B91" s="98"/>
      <c r="C91" s="79"/>
      <c r="D91" s="80"/>
      <c r="E91" s="2"/>
      <c r="F91" s="2"/>
      <c r="G91" s="2"/>
      <c r="H91" s="2"/>
      <c r="I91" s="2"/>
      <c r="J91" s="2"/>
      <c r="K91" s="2"/>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row>
    <row r="92" spans="1:108" x14ac:dyDescent="0.25">
      <c r="A92" s="2"/>
      <c r="B92" s="99"/>
      <c r="C92" s="81"/>
      <c r="D92" s="82"/>
      <c r="E92" s="2"/>
      <c r="F92" s="2"/>
      <c r="G92" s="2"/>
      <c r="H92" s="2"/>
      <c r="I92" s="2"/>
      <c r="J92" s="2"/>
      <c r="K92" s="2"/>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row>
    <row r="93" spans="1:108" x14ac:dyDescent="0.25">
      <c r="A93" s="2"/>
      <c r="B93" s="2"/>
      <c r="C93" s="2"/>
      <c r="D93" s="2" t="s">
        <v>275</v>
      </c>
      <c r="E93" s="2"/>
      <c r="F93" s="2"/>
      <c r="G93" s="2"/>
      <c r="H93" s="2"/>
      <c r="I93" s="2"/>
      <c r="J93" s="2"/>
      <c r="K93" s="2"/>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row>
    <row r="94" spans="1:108" x14ac:dyDescent="0.25">
      <c r="A94" s="1"/>
      <c r="B94" s="19" t="s">
        <v>185</v>
      </c>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row>
    <row r="95" spans="1:108" x14ac:dyDescent="0.25">
      <c r="A95" s="1" t="s">
        <v>61</v>
      </c>
      <c r="B95" s="1" t="s">
        <v>90</v>
      </c>
      <c r="C95" s="1"/>
      <c r="D95" s="8"/>
      <c r="E95" s="8"/>
      <c r="F95" s="8"/>
      <c r="G95" s="8"/>
      <c r="H95" s="8"/>
      <c r="I95" s="8"/>
      <c r="J95" s="8"/>
      <c r="K95" s="8"/>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row>
    <row r="96" spans="1:108" x14ac:dyDescent="0.25">
      <c r="A96" s="2" t="s">
        <v>62</v>
      </c>
      <c r="B96" s="2" t="s">
        <v>193</v>
      </c>
      <c r="C96" s="2"/>
      <c r="D96" s="8"/>
      <c r="E96" s="8"/>
      <c r="F96" s="8"/>
      <c r="G96" s="8"/>
      <c r="H96" s="8"/>
      <c r="I96" s="8"/>
      <c r="J96" s="8"/>
      <c r="K96" s="8"/>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row>
    <row r="97" spans="1:108" x14ac:dyDescent="0.25">
      <c r="A97" s="2" t="s">
        <v>63</v>
      </c>
      <c r="B97" s="2" t="s">
        <v>92</v>
      </c>
      <c r="C97" s="2"/>
      <c r="D97" s="8"/>
      <c r="E97" s="8"/>
      <c r="F97" s="8"/>
      <c r="G97" s="8"/>
      <c r="H97" s="8"/>
      <c r="I97" s="8"/>
      <c r="J97" s="8"/>
      <c r="K97" s="8"/>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row>
    <row r="98" spans="1:108" x14ac:dyDescent="0.25">
      <c r="A98" s="1" t="s">
        <v>64</v>
      </c>
      <c r="B98" s="1" t="s">
        <v>93</v>
      </c>
      <c r="C98" s="1"/>
      <c r="D98" s="8"/>
      <c r="E98" s="8"/>
      <c r="F98" s="8"/>
      <c r="G98" s="8"/>
      <c r="H98" s="8"/>
      <c r="I98" s="8"/>
      <c r="J98" s="8"/>
      <c r="K98" s="8"/>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row>
    <row r="99" spans="1:108" x14ac:dyDescent="0.25">
      <c r="A99" s="1" t="s">
        <v>65</v>
      </c>
      <c r="B99" s="1" t="s">
        <v>97</v>
      </c>
      <c r="C99" s="1"/>
      <c r="D99" s="16"/>
      <c r="E99" s="16"/>
      <c r="F99" s="16"/>
      <c r="G99" s="16"/>
      <c r="H99" s="16"/>
      <c r="I99" s="16"/>
      <c r="J99" s="16"/>
      <c r="K99" s="16"/>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row>
    <row r="100" spans="1:108" x14ac:dyDescent="0.25">
      <c r="A100" s="2" t="s">
        <v>66</v>
      </c>
      <c r="B100" s="11" t="s">
        <v>96</v>
      </c>
      <c r="C100" s="2"/>
      <c r="D100" s="8">
        <f>SUM(D95:D99)</f>
        <v>0</v>
      </c>
      <c r="E100" s="8">
        <f>SUM(E95:E99)</f>
        <v>0</v>
      </c>
      <c r="F100" s="8">
        <f t="shared" ref="F100" si="9">SUM(F95:F99)</f>
        <v>0</v>
      </c>
      <c r="G100" s="8">
        <f t="shared" ref="G100" si="10">SUM(G95:G99)</f>
        <v>0</v>
      </c>
      <c r="H100" s="8">
        <f t="shared" ref="H100:J100" si="11">SUM(H95:H99)</f>
        <v>0</v>
      </c>
      <c r="I100" s="8">
        <f t="shared" si="11"/>
        <v>0</v>
      </c>
      <c r="J100" s="8">
        <f t="shared" si="11"/>
        <v>0</v>
      </c>
      <c r="K100" s="8">
        <f t="shared" ref="K100" si="12">SUM(K95:K99)</f>
        <v>0</v>
      </c>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row>
    <row r="101" spans="1:108" x14ac:dyDescent="0.25">
      <c r="A101" s="2"/>
      <c r="B101" s="68" t="s">
        <v>214</v>
      </c>
      <c r="C101" s="2"/>
      <c r="D101" s="69"/>
      <c r="E101" s="69"/>
      <c r="F101" s="69"/>
      <c r="G101" s="69"/>
      <c r="H101" s="69"/>
      <c r="I101" s="69"/>
      <c r="J101" s="69"/>
      <c r="K101" s="69"/>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row>
    <row r="102" spans="1:108" x14ac:dyDescent="0.25">
      <c r="A102" s="2" t="s">
        <v>49</v>
      </c>
      <c r="B102" s="77"/>
      <c r="C102" s="77"/>
      <c r="D102" s="78"/>
      <c r="E102" s="2"/>
      <c r="F102" s="2"/>
      <c r="G102" s="2"/>
      <c r="H102" s="2"/>
      <c r="I102" s="2"/>
      <c r="J102" s="2"/>
      <c r="K102" s="2"/>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row>
    <row r="103" spans="1:108" x14ac:dyDescent="0.25">
      <c r="A103" s="2"/>
      <c r="B103" s="79"/>
      <c r="C103" s="79"/>
      <c r="D103" s="80"/>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row>
    <row r="104" spans="1:108" x14ac:dyDescent="0.25">
      <c r="A104" s="2"/>
      <c r="B104" s="81"/>
      <c r="C104" s="81"/>
      <c r="D104" s="82"/>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row>
    <row r="105" spans="1:108"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row>
    <row r="106" spans="1:108" x14ac:dyDescent="0.25">
      <c r="A106" s="2"/>
      <c r="B106" s="2"/>
      <c r="C106" s="2"/>
      <c r="D106" s="2" t="s">
        <v>276</v>
      </c>
      <c r="E106" s="2"/>
      <c r="F106" s="2"/>
      <c r="G106" s="2"/>
      <c r="H106" s="2"/>
      <c r="I106" s="2"/>
      <c r="J106" s="2"/>
      <c r="K106" s="2"/>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row>
    <row r="107" spans="1:108" x14ac:dyDescent="0.25">
      <c r="A107" s="2"/>
      <c r="B107" s="11" t="s">
        <v>223</v>
      </c>
      <c r="C107" s="2"/>
      <c r="D107" s="2"/>
      <c r="E107" s="2"/>
      <c r="F107" s="2"/>
      <c r="G107" s="2"/>
      <c r="H107" s="2"/>
      <c r="I107" s="2"/>
      <c r="J107" s="2"/>
      <c r="K107" s="2"/>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row>
    <row r="108" spans="1:108" x14ac:dyDescent="0.25">
      <c r="A108" s="1" t="s">
        <v>75</v>
      </c>
      <c r="B108" s="1" t="s">
        <v>119</v>
      </c>
      <c r="C108" s="1"/>
      <c r="D108" s="15"/>
      <c r="E108" s="15"/>
      <c r="F108" s="15"/>
      <c r="G108" s="15"/>
      <c r="H108" s="15"/>
      <c r="I108" s="15"/>
      <c r="J108" s="15"/>
      <c r="K108" s="15"/>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row>
    <row r="109" spans="1:108" x14ac:dyDescent="0.25">
      <c r="A109" s="1" t="s">
        <v>76</v>
      </c>
      <c r="B109" s="1" t="s">
        <v>67</v>
      </c>
      <c r="C109" s="1"/>
      <c r="D109" s="15"/>
      <c r="E109" s="15"/>
      <c r="F109" s="15"/>
      <c r="G109" s="15"/>
      <c r="H109" s="15"/>
      <c r="I109" s="15"/>
      <c r="J109" s="15"/>
      <c r="K109" s="15"/>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row>
    <row r="110" spans="1:108" x14ac:dyDescent="0.25">
      <c r="A110" s="2" t="s">
        <v>77</v>
      </c>
      <c r="B110" s="2" t="s">
        <v>104</v>
      </c>
      <c r="C110" s="2"/>
      <c r="D110" s="15"/>
      <c r="E110" s="15"/>
      <c r="F110" s="15"/>
      <c r="G110" s="15"/>
      <c r="H110" s="15"/>
      <c r="I110" s="15"/>
      <c r="J110" s="15"/>
      <c r="K110" s="15"/>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row>
    <row r="111" spans="1:108" x14ac:dyDescent="0.25">
      <c r="A111" s="2" t="s">
        <v>100</v>
      </c>
      <c r="B111" s="2" t="s">
        <v>105</v>
      </c>
      <c r="C111" s="2"/>
      <c r="D111" s="15"/>
      <c r="E111" s="15"/>
      <c r="F111" s="15"/>
      <c r="G111" s="15"/>
      <c r="H111" s="15"/>
      <c r="I111" s="15"/>
      <c r="J111" s="15"/>
      <c r="K111" s="15"/>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row>
    <row r="112" spans="1:108" x14ac:dyDescent="0.25">
      <c r="A112" s="2" t="s">
        <v>78</v>
      </c>
      <c r="B112" s="2" t="s">
        <v>69</v>
      </c>
      <c r="C112" s="2"/>
      <c r="D112" s="15"/>
      <c r="E112" s="15"/>
      <c r="F112" s="15"/>
      <c r="G112" s="15"/>
      <c r="H112" s="15"/>
      <c r="I112" s="15"/>
      <c r="J112" s="15"/>
      <c r="K112" s="15"/>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row>
    <row r="113" spans="1:108" x14ac:dyDescent="0.25">
      <c r="A113" s="1" t="s">
        <v>79</v>
      </c>
      <c r="B113" s="1" t="s">
        <v>70</v>
      </c>
      <c r="C113" s="1"/>
      <c r="D113" s="15"/>
      <c r="E113" s="15"/>
      <c r="F113" s="15"/>
      <c r="G113" s="15"/>
      <c r="H113" s="15"/>
      <c r="I113" s="15"/>
      <c r="J113" s="15"/>
      <c r="K113" s="15"/>
      <c r="L113" s="1"/>
      <c r="M113" s="1"/>
      <c r="N113" s="1"/>
      <c r="O113" s="1"/>
      <c r="P113" s="1"/>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row>
    <row r="114" spans="1:108" x14ac:dyDescent="0.25">
      <c r="A114" s="2" t="s">
        <v>80</v>
      </c>
      <c r="B114" s="11" t="s">
        <v>71</v>
      </c>
      <c r="C114" s="2"/>
      <c r="D114" s="8">
        <f>SUM(D108:D113)</f>
        <v>0</v>
      </c>
      <c r="E114" s="8">
        <f>SUM(E108:E113)</f>
        <v>0</v>
      </c>
      <c r="F114" s="8">
        <f>SUM(F108:F113)</f>
        <v>0</v>
      </c>
      <c r="G114" s="8">
        <f>SUM(G108:G113)</f>
        <v>0</v>
      </c>
      <c r="H114" s="8">
        <f>SUM(H108:H113)</f>
        <v>0</v>
      </c>
      <c r="I114" s="8">
        <f t="shared" ref="I114:J114" si="13">SUM(I108:I113)</f>
        <v>0</v>
      </c>
      <c r="J114" s="8">
        <f t="shared" si="13"/>
        <v>0</v>
      </c>
      <c r="K114" s="8">
        <f t="shared" ref="K114" si="14">SUM(K108:K113)</f>
        <v>0</v>
      </c>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row>
    <row r="115" spans="1:108" x14ac:dyDescent="0.25">
      <c r="A115" s="2"/>
      <c r="B115" s="68" t="s">
        <v>214</v>
      </c>
      <c r="C115" s="2"/>
      <c r="D115" s="69"/>
      <c r="E115" s="69"/>
      <c r="F115" s="69"/>
      <c r="G115" s="69"/>
      <c r="H115" s="69"/>
      <c r="I115" s="69"/>
      <c r="J115" s="69"/>
      <c r="K115" s="69"/>
      <c r="L115" s="1"/>
      <c r="M115" s="1"/>
      <c r="N115" s="1"/>
      <c r="O115" s="1"/>
      <c r="P115" s="1"/>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row>
    <row r="116" spans="1:108" x14ac:dyDescent="0.25">
      <c r="A116" s="2" t="s">
        <v>49</v>
      </c>
      <c r="B116" s="97"/>
      <c r="C116" s="77"/>
      <c r="D116" s="78"/>
      <c r="E116" s="1"/>
      <c r="F116" s="1"/>
      <c r="G116" s="1"/>
      <c r="H116" s="1"/>
      <c r="I116" s="1"/>
      <c r="J116" s="1"/>
      <c r="K116" s="1"/>
      <c r="L116" s="1"/>
      <c r="M116" s="1"/>
      <c r="N116" s="1"/>
      <c r="O116" s="1"/>
      <c r="P116" s="1"/>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row>
    <row r="117" spans="1:108" x14ac:dyDescent="0.25">
      <c r="A117" s="2"/>
      <c r="B117" s="98"/>
      <c r="C117" s="79"/>
      <c r="D117" s="80"/>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row>
    <row r="118" spans="1:108" x14ac:dyDescent="0.25">
      <c r="A118" s="2"/>
      <c r="B118" s="99"/>
      <c r="C118" s="81"/>
      <c r="D118" s="8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row>
    <row r="119" spans="1:108" x14ac:dyDescent="0.25">
      <c r="A119" s="1"/>
      <c r="B119" s="1"/>
      <c r="C119" s="1"/>
      <c r="D119" s="2" t="s">
        <v>277</v>
      </c>
      <c r="E119" s="2"/>
      <c r="F119" s="1"/>
      <c r="G119" s="1"/>
      <c r="H119" s="1"/>
      <c r="I119" s="1"/>
      <c r="J119" s="1"/>
      <c r="K119" s="1"/>
      <c r="L119" s="1"/>
      <c r="M119" s="1"/>
      <c r="N119" s="1"/>
      <c r="O119" s="1"/>
      <c r="P119" s="1"/>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row>
    <row r="120" spans="1:108" x14ac:dyDescent="0.25">
      <c r="A120" s="2"/>
      <c r="B120" s="11" t="s">
        <v>72</v>
      </c>
      <c r="C120" s="2"/>
      <c r="D120" s="1"/>
      <c r="E120" s="1"/>
      <c r="F120" s="1"/>
      <c r="G120" s="1"/>
      <c r="H120" s="1"/>
      <c r="I120" s="1"/>
      <c r="J120" s="1"/>
      <c r="K120" s="1"/>
      <c r="L120" s="1"/>
      <c r="M120" s="1"/>
      <c r="N120" s="1"/>
      <c r="O120" s="1"/>
      <c r="P120" s="1"/>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row>
    <row r="121" spans="1:108" x14ac:dyDescent="0.25">
      <c r="A121" s="1" t="s">
        <v>81</v>
      </c>
      <c r="B121" s="1" t="s">
        <v>101</v>
      </c>
      <c r="C121" s="1"/>
      <c r="D121" s="8"/>
      <c r="E121" s="8"/>
      <c r="F121" s="4"/>
      <c r="G121" s="4"/>
      <c r="H121" s="4"/>
      <c r="I121" s="4"/>
      <c r="J121" s="4"/>
      <c r="K121" s="4"/>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row>
    <row r="122" spans="1:108" x14ac:dyDescent="0.25">
      <c r="A122" s="1" t="s">
        <v>82</v>
      </c>
      <c r="B122" s="1" t="s">
        <v>67</v>
      </c>
      <c r="C122" s="1"/>
      <c r="D122" s="8"/>
      <c r="E122" s="8"/>
      <c r="F122" s="4"/>
      <c r="G122" s="4"/>
      <c r="H122" s="4"/>
      <c r="I122" s="4"/>
      <c r="J122" s="4"/>
      <c r="K122" s="4"/>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row>
    <row r="123" spans="1:108" x14ac:dyDescent="0.25">
      <c r="A123" s="2" t="s">
        <v>83</v>
      </c>
      <c r="B123" s="2" t="s">
        <v>68</v>
      </c>
      <c r="C123" s="2"/>
      <c r="D123" s="8"/>
      <c r="E123" s="8"/>
      <c r="F123" s="3"/>
      <c r="G123" s="3"/>
      <c r="H123" s="3"/>
      <c r="I123" s="3"/>
      <c r="J123" s="3"/>
      <c r="K123" s="3"/>
      <c r="L123" s="1"/>
      <c r="M123" s="1"/>
      <c r="N123" s="1"/>
      <c r="O123" s="1"/>
      <c r="P123" s="1"/>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row>
    <row r="124" spans="1:108" x14ac:dyDescent="0.25">
      <c r="A124" s="2" t="s">
        <v>99</v>
      </c>
      <c r="B124" s="2" t="s">
        <v>98</v>
      </c>
      <c r="C124" s="2"/>
      <c r="D124" s="15"/>
      <c r="E124" s="15"/>
      <c r="F124" s="3"/>
      <c r="G124" s="3"/>
      <c r="H124" s="3"/>
      <c r="I124" s="3"/>
      <c r="J124" s="3"/>
      <c r="K124" s="3"/>
      <c r="L124" s="1"/>
      <c r="M124" s="1"/>
      <c r="N124" s="1"/>
      <c r="O124" s="1"/>
      <c r="P124" s="1"/>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row>
    <row r="125" spans="1:108" x14ac:dyDescent="0.25">
      <c r="A125" s="2" t="s">
        <v>84</v>
      </c>
      <c r="B125" s="2" t="s">
        <v>69</v>
      </c>
      <c r="C125" s="2"/>
      <c r="D125" s="15"/>
      <c r="E125" s="15"/>
      <c r="F125" s="3"/>
      <c r="G125" s="3"/>
      <c r="H125" s="3"/>
      <c r="I125" s="3"/>
      <c r="J125" s="3"/>
      <c r="K125" s="3"/>
      <c r="L125" s="1"/>
      <c r="M125" s="1"/>
      <c r="N125" s="1"/>
      <c r="O125" s="1"/>
      <c r="P125" s="1"/>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row>
    <row r="126" spans="1:108" x14ac:dyDescent="0.25">
      <c r="A126" s="1" t="s">
        <v>85</v>
      </c>
      <c r="B126" s="1" t="s">
        <v>70</v>
      </c>
      <c r="C126" s="1"/>
      <c r="D126" s="8"/>
      <c r="E126" s="8"/>
      <c r="F126" s="4"/>
      <c r="G126" s="4"/>
      <c r="H126" s="4"/>
      <c r="I126" s="4"/>
      <c r="J126" s="4"/>
      <c r="K126" s="4"/>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row>
    <row r="127" spans="1:108" x14ac:dyDescent="0.25">
      <c r="A127" s="2" t="s">
        <v>86</v>
      </c>
      <c r="B127" s="11" t="s">
        <v>73</v>
      </c>
      <c r="C127" s="2"/>
      <c r="D127" s="15">
        <f>SUM(D121:D126)</f>
        <v>0</v>
      </c>
      <c r="E127" s="15">
        <f>SUM(E121:E126)</f>
        <v>0</v>
      </c>
      <c r="F127" s="15">
        <f>SUM(F121:F126)</f>
        <v>0</v>
      </c>
      <c r="G127" s="15">
        <f>SUM(G121:G126)</f>
        <v>0</v>
      </c>
      <c r="H127" s="15">
        <f>SUM(H121:H126)</f>
        <v>0</v>
      </c>
      <c r="I127" s="15">
        <f t="shared" ref="I127:J127" si="15">SUM(I121:I126)</f>
        <v>0</v>
      </c>
      <c r="J127" s="15">
        <f t="shared" si="15"/>
        <v>0</v>
      </c>
      <c r="K127" s="15">
        <f t="shared" ref="K127" si="16">SUM(K121:K126)</f>
        <v>0</v>
      </c>
      <c r="L127" s="1"/>
      <c r="M127" s="1"/>
      <c r="N127" s="1"/>
      <c r="O127" s="1"/>
      <c r="P127" s="1"/>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row>
    <row r="128" spans="1:108" x14ac:dyDescent="0.25">
      <c r="A128" s="2"/>
      <c r="B128" s="68" t="s">
        <v>214</v>
      </c>
      <c r="C128" s="2"/>
      <c r="D128" s="69"/>
      <c r="E128" s="69"/>
      <c r="F128" s="69"/>
      <c r="G128" s="69"/>
      <c r="H128" s="69"/>
      <c r="I128" s="69"/>
      <c r="J128" s="69"/>
      <c r="K128" s="69"/>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row>
    <row r="129" spans="1:108" x14ac:dyDescent="0.25">
      <c r="A129" s="2" t="s">
        <v>49</v>
      </c>
      <c r="B129" s="97"/>
      <c r="C129" s="77"/>
      <c r="D129" s="78"/>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row>
    <row r="130" spans="1:108" x14ac:dyDescent="0.25">
      <c r="A130" s="2"/>
      <c r="B130" s="98"/>
      <c r="C130" s="79"/>
      <c r="D130" s="80"/>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row>
    <row r="131" spans="1:108" x14ac:dyDescent="0.25">
      <c r="A131" s="2"/>
      <c r="B131" s="99"/>
      <c r="C131" s="81"/>
      <c r="D131" s="8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row>
    <row r="132" spans="1:108" x14ac:dyDescent="0.25">
      <c r="A132" s="1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row>
    <row r="133" spans="1:108" x14ac:dyDescent="0.25">
      <c r="A133" s="11"/>
      <c r="B133" s="11"/>
      <c r="C133" s="11"/>
      <c r="D133" s="2" t="s">
        <v>278</v>
      </c>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row>
    <row r="134" spans="1:108" x14ac:dyDescent="0.25">
      <c r="A134" s="2"/>
      <c r="B134" s="11" t="s">
        <v>225</v>
      </c>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row>
    <row r="135" spans="1:108" x14ac:dyDescent="0.25">
      <c r="A135" s="1" t="s">
        <v>200</v>
      </c>
      <c r="B135" s="1" t="s">
        <v>119</v>
      </c>
      <c r="C135" s="1"/>
      <c r="D135" s="8"/>
      <c r="E135" s="8"/>
      <c r="F135" s="8"/>
      <c r="G135" s="8"/>
      <c r="H135" s="8"/>
      <c r="I135" s="8"/>
      <c r="J135" s="8"/>
      <c r="K135" s="8"/>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row>
    <row r="136" spans="1:108" ht="15" customHeight="1" x14ac:dyDescent="0.25">
      <c r="A136" s="1" t="s">
        <v>201</v>
      </c>
      <c r="B136" s="1" t="s">
        <v>67</v>
      </c>
      <c r="C136" s="1"/>
      <c r="D136" s="8"/>
      <c r="E136" s="8"/>
      <c r="F136" s="8"/>
      <c r="G136" s="8"/>
      <c r="H136" s="8"/>
      <c r="I136" s="8"/>
      <c r="J136" s="8"/>
      <c r="K136" s="8"/>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row>
    <row r="137" spans="1:108" ht="15" customHeight="1" x14ac:dyDescent="0.25">
      <c r="A137" s="2" t="s">
        <v>202</v>
      </c>
      <c r="B137" s="2" t="s">
        <v>104</v>
      </c>
      <c r="C137" s="2"/>
      <c r="D137" s="8"/>
      <c r="E137" s="8"/>
      <c r="F137" s="8"/>
      <c r="G137" s="8"/>
      <c r="H137" s="8"/>
      <c r="I137" s="8"/>
      <c r="J137" s="8"/>
      <c r="K137" s="8"/>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row>
    <row r="138" spans="1:108" ht="15" customHeight="1" x14ac:dyDescent="0.25">
      <c r="A138" s="2" t="s">
        <v>203</v>
      </c>
      <c r="B138" s="2" t="s">
        <v>105</v>
      </c>
      <c r="C138" s="2"/>
      <c r="D138" s="8"/>
      <c r="E138" s="8"/>
      <c r="F138" s="8"/>
      <c r="G138" s="8"/>
      <c r="H138" s="8"/>
      <c r="I138" s="8"/>
      <c r="J138" s="8"/>
      <c r="K138" s="8"/>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row>
    <row r="139" spans="1:108" ht="15" customHeight="1" x14ac:dyDescent="0.25">
      <c r="A139" s="1" t="s">
        <v>204</v>
      </c>
      <c r="B139" s="66" t="s">
        <v>224</v>
      </c>
      <c r="C139" s="67"/>
      <c r="D139" s="16"/>
      <c r="E139" s="16"/>
      <c r="F139" s="16"/>
      <c r="G139" s="16"/>
      <c r="H139" s="16"/>
      <c r="I139" s="16"/>
      <c r="J139" s="16"/>
      <c r="K139" s="16"/>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row>
    <row r="140" spans="1:108" x14ac:dyDescent="0.25">
      <c r="A140" s="1" t="s">
        <v>205</v>
      </c>
      <c r="B140" s="12" t="s">
        <v>220</v>
      </c>
      <c r="C140" s="1"/>
      <c r="D140" s="15">
        <f>SUM(D135:D139)</f>
        <v>0</v>
      </c>
      <c r="E140" s="15">
        <f>SUM(E135:E139)</f>
        <v>0</v>
      </c>
      <c r="F140" s="15">
        <f t="shared" ref="F140:H140" si="17">SUM(F135:F139)</f>
        <v>0</v>
      </c>
      <c r="G140" s="15">
        <f t="shared" si="17"/>
        <v>0</v>
      </c>
      <c r="H140" s="15">
        <f t="shared" si="17"/>
        <v>0</v>
      </c>
      <c r="I140" s="15">
        <f t="shared" ref="I140:J140" si="18">SUM(I135:I139)</f>
        <v>0</v>
      </c>
      <c r="J140" s="15">
        <f t="shared" si="18"/>
        <v>0</v>
      </c>
      <c r="K140" s="15">
        <f t="shared" ref="K140" si="19">SUM(K135:K139)</f>
        <v>0</v>
      </c>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row>
    <row r="141" spans="1:108" x14ac:dyDescent="0.25">
      <c r="A141" s="2"/>
      <c r="B141" s="68" t="s">
        <v>214</v>
      </c>
      <c r="C141" s="2"/>
      <c r="D141" s="69"/>
      <c r="E141" s="69"/>
      <c r="F141" s="69"/>
      <c r="G141" s="69"/>
      <c r="H141" s="69"/>
      <c r="I141" s="69"/>
      <c r="J141" s="69"/>
      <c r="K141" s="69"/>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row>
    <row r="142" spans="1:108" x14ac:dyDescent="0.25">
      <c r="A142" s="2" t="s">
        <v>49</v>
      </c>
      <c r="B142" s="77"/>
      <c r="C142" s="77"/>
      <c r="D142" s="78"/>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row>
    <row r="143" spans="1:108" x14ac:dyDescent="0.25">
      <c r="A143" s="2"/>
      <c r="B143" s="79"/>
      <c r="C143" s="79"/>
      <c r="D143" s="80"/>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row>
    <row r="144" spans="1:108" x14ac:dyDescent="0.25">
      <c r="A144" s="2"/>
      <c r="B144" s="81"/>
      <c r="C144" s="81"/>
      <c r="D144" s="8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row>
    <row r="145" spans="1:94" x14ac:dyDescent="0.25">
      <c r="A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row>
    <row r="146" spans="1:94" x14ac:dyDescent="0.25">
      <c r="A146" s="11"/>
      <c r="B146" s="11"/>
      <c r="C146" s="2"/>
      <c r="D146" s="2" t="s">
        <v>280</v>
      </c>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row>
    <row r="147" spans="1:94" x14ac:dyDescent="0.25">
      <c r="A147" s="1"/>
      <c r="B147" s="12" t="s">
        <v>281</v>
      </c>
      <c r="C147" s="1"/>
      <c r="D147" s="1"/>
      <c r="E147" s="1"/>
      <c r="F147" s="1"/>
      <c r="G147" s="1"/>
      <c r="H147" s="1"/>
      <c r="I147" s="1"/>
      <c r="J147" s="1"/>
      <c r="K147" s="1"/>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row>
    <row r="148" spans="1:94" x14ac:dyDescent="0.25">
      <c r="A148" s="1" t="s">
        <v>232</v>
      </c>
      <c r="B148" s="1" t="s">
        <v>282</v>
      </c>
      <c r="C148" s="1"/>
      <c r="D148" s="8"/>
      <c r="E148" s="8"/>
      <c r="F148" s="8"/>
      <c r="G148" s="8"/>
      <c r="H148" s="8"/>
      <c r="I148" s="8"/>
      <c r="J148" s="8"/>
      <c r="K148" s="8"/>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row>
    <row r="149" spans="1:94" x14ac:dyDescent="0.25">
      <c r="A149" s="1" t="s">
        <v>209</v>
      </c>
      <c r="B149" s="2" t="s">
        <v>283</v>
      </c>
      <c r="C149" s="1"/>
      <c r="D149" s="8"/>
      <c r="E149" s="8"/>
      <c r="F149" s="8"/>
      <c r="G149" s="8"/>
      <c r="H149" s="8"/>
      <c r="I149" s="8"/>
      <c r="J149" s="8"/>
      <c r="K149" s="8"/>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row>
    <row r="150" spans="1:94" ht="15" customHeight="1" x14ac:dyDescent="0.25">
      <c r="A150" s="2" t="s">
        <v>210</v>
      </c>
      <c r="B150" s="2" t="s">
        <v>284</v>
      </c>
      <c r="C150" s="65"/>
      <c r="D150" s="8"/>
      <c r="E150" s="8"/>
      <c r="F150" s="8"/>
      <c r="G150" s="8"/>
      <c r="H150" s="8"/>
      <c r="I150" s="8"/>
      <c r="J150" s="8"/>
      <c r="K150" s="8"/>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row>
    <row r="151" spans="1:94" x14ac:dyDescent="0.25">
      <c r="A151" s="2" t="s">
        <v>212</v>
      </c>
      <c r="B151" s="1" t="s">
        <v>285</v>
      </c>
      <c r="C151" s="2"/>
      <c r="D151" s="8"/>
      <c r="E151" s="8"/>
      <c r="F151" s="8"/>
      <c r="G151" s="8"/>
      <c r="H151" s="8"/>
      <c r="I151" s="8"/>
      <c r="J151" s="8"/>
      <c r="K151" s="8"/>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row>
    <row r="152" spans="1:94" x14ac:dyDescent="0.25">
      <c r="A152" s="1" t="s">
        <v>211</v>
      </c>
      <c r="B152" s="1" t="s">
        <v>286</v>
      </c>
      <c r="C152" s="1"/>
      <c r="D152" s="16"/>
      <c r="E152" s="16"/>
      <c r="F152" s="16"/>
      <c r="G152" s="16"/>
      <c r="H152" s="16"/>
      <c r="I152" s="16"/>
      <c r="J152" s="16"/>
      <c r="K152" s="16"/>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row>
    <row r="153" spans="1:94" x14ac:dyDescent="0.25">
      <c r="A153" s="1" t="s">
        <v>213</v>
      </c>
      <c r="B153" s="12" t="s">
        <v>233</v>
      </c>
      <c r="C153" s="1"/>
      <c r="D153" s="15">
        <f>SUM(D148:D152)</f>
        <v>0</v>
      </c>
      <c r="E153" s="15">
        <f>SUM(E148:E152)</f>
        <v>0</v>
      </c>
      <c r="F153" s="15">
        <f t="shared" ref="F153:H153" si="20">SUM(F148:F152)</f>
        <v>0</v>
      </c>
      <c r="G153" s="15">
        <f t="shared" si="20"/>
        <v>0</v>
      </c>
      <c r="H153" s="15">
        <f t="shared" si="20"/>
        <v>0</v>
      </c>
      <c r="I153" s="15">
        <f t="shared" ref="I153:J153" si="21">SUM(I148:I152)</f>
        <v>0</v>
      </c>
      <c r="J153" s="15">
        <f t="shared" si="21"/>
        <v>0</v>
      </c>
      <c r="K153" s="15">
        <f t="shared" ref="K153" si="22">SUM(K148:K152)</f>
        <v>0</v>
      </c>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row>
    <row r="154" spans="1:94" x14ac:dyDescent="0.25">
      <c r="A154" s="2"/>
      <c r="B154" s="68" t="s">
        <v>214</v>
      </c>
      <c r="C154" s="2"/>
      <c r="D154" s="69"/>
      <c r="E154" s="69"/>
      <c r="F154" s="69"/>
      <c r="G154" s="69"/>
      <c r="H154" s="69"/>
      <c r="I154" s="69"/>
      <c r="J154" s="69"/>
      <c r="K154" s="69"/>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row>
    <row r="155" spans="1:94" x14ac:dyDescent="0.25">
      <c r="A155" s="2" t="s">
        <v>49</v>
      </c>
      <c r="B155" s="77"/>
      <c r="C155" s="77"/>
      <c r="D155" s="78"/>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row>
    <row r="156" spans="1:94" x14ac:dyDescent="0.25">
      <c r="A156" s="2"/>
      <c r="B156" s="79"/>
      <c r="C156" s="79"/>
      <c r="D156" s="80"/>
      <c r="E156" s="1"/>
      <c r="F156" s="1"/>
      <c r="G156" s="1"/>
      <c r="H156" s="1"/>
      <c r="I156" s="1"/>
      <c r="J156" s="1"/>
      <c r="K156" s="1"/>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row>
    <row r="157" spans="1:94" x14ac:dyDescent="0.25">
      <c r="A157" s="2"/>
      <c r="B157" s="81"/>
      <c r="C157" s="81"/>
      <c r="D157" s="82"/>
      <c r="E157" s="1"/>
      <c r="F157" s="1"/>
      <c r="G157" s="1"/>
      <c r="H157" s="1"/>
      <c r="I157" s="1"/>
      <c r="J157" s="1"/>
      <c r="K157" s="1"/>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row>
    <row r="158" spans="1:94" x14ac:dyDescent="0.25">
      <c r="A158" s="11"/>
      <c r="B158" s="1"/>
      <c r="C158" s="1"/>
      <c r="D158" s="1"/>
      <c r="E158" s="1"/>
      <c r="F158" s="1"/>
      <c r="G158" s="1"/>
      <c r="H158" s="1"/>
      <c r="I158" s="1"/>
      <c r="J158" s="1"/>
      <c r="K158" s="1"/>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row>
    <row r="159" spans="1:94" x14ac:dyDescent="0.25">
      <c r="A159" s="11"/>
      <c r="B159" s="2"/>
      <c r="C159" s="2"/>
      <c r="D159" s="2" t="s">
        <v>275</v>
      </c>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row>
    <row r="160" spans="1:94" x14ac:dyDescent="0.25">
      <c r="A160" s="1"/>
      <c r="B160" s="19" t="s">
        <v>186</v>
      </c>
      <c r="C160" s="1"/>
      <c r="D160" s="1"/>
      <c r="E160" s="1"/>
      <c r="F160" s="1"/>
      <c r="G160" s="1"/>
      <c r="H160" s="1"/>
      <c r="I160" s="1"/>
      <c r="J160" s="1"/>
      <c r="K160" s="1"/>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row>
    <row r="161" spans="1:94" x14ac:dyDescent="0.25">
      <c r="A161" s="1" t="s">
        <v>61</v>
      </c>
      <c r="B161" s="1" t="s">
        <v>90</v>
      </c>
      <c r="C161" s="1"/>
      <c r="D161" s="8"/>
      <c r="E161" s="8"/>
      <c r="F161" s="8"/>
      <c r="G161" s="8"/>
      <c r="H161" s="8"/>
      <c r="I161" s="8"/>
      <c r="J161" s="8"/>
      <c r="K161" s="8"/>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row>
    <row r="162" spans="1:94" x14ac:dyDescent="0.25">
      <c r="A162" s="2" t="s">
        <v>62</v>
      </c>
      <c r="B162" s="2" t="s">
        <v>91</v>
      </c>
      <c r="C162" s="2"/>
      <c r="D162" s="8"/>
      <c r="E162" s="8"/>
      <c r="F162" s="8"/>
      <c r="G162" s="8"/>
      <c r="H162" s="8"/>
      <c r="I162" s="8"/>
      <c r="J162" s="8"/>
      <c r="K162" s="8"/>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row>
    <row r="163" spans="1:94" x14ac:dyDescent="0.25">
      <c r="A163" s="2" t="s">
        <v>63</v>
      </c>
      <c r="B163" s="2" t="s">
        <v>92</v>
      </c>
      <c r="C163" s="2"/>
      <c r="D163" s="8"/>
      <c r="E163" s="8"/>
      <c r="F163" s="8"/>
      <c r="G163" s="8"/>
      <c r="H163" s="8"/>
      <c r="I163" s="8"/>
      <c r="J163" s="8"/>
      <c r="K163" s="8"/>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row>
    <row r="164" spans="1:94" x14ac:dyDescent="0.25">
      <c r="A164" s="1" t="s">
        <v>64</v>
      </c>
      <c r="B164" s="1" t="s">
        <v>93</v>
      </c>
      <c r="C164" s="1"/>
      <c r="D164" s="8"/>
      <c r="E164" s="8"/>
      <c r="F164" s="8"/>
      <c r="G164" s="8"/>
      <c r="H164" s="8"/>
      <c r="I164" s="8"/>
      <c r="J164" s="8"/>
      <c r="K164" s="8"/>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row>
    <row r="165" spans="1:94" x14ac:dyDescent="0.25">
      <c r="A165" s="1" t="s">
        <v>65</v>
      </c>
      <c r="B165" s="1" t="s">
        <v>97</v>
      </c>
      <c r="C165" s="1"/>
      <c r="D165" s="16"/>
      <c r="E165" s="16"/>
      <c r="F165" s="16"/>
      <c r="G165" s="16"/>
      <c r="H165" s="16"/>
      <c r="I165" s="16"/>
      <c r="J165" s="16"/>
      <c r="K165" s="16"/>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row>
    <row r="166" spans="1:94" x14ac:dyDescent="0.25">
      <c r="A166" s="2" t="s">
        <v>66</v>
      </c>
      <c r="B166" s="11" t="s">
        <v>96</v>
      </c>
      <c r="C166" s="2"/>
      <c r="D166" s="8">
        <f>SUM(D161:D165)</f>
        <v>0</v>
      </c>
      <c r="E166" s="8">
        <f>SUM(E161:E165)</f>
        <v>0</v>
      </c>
      <c r="F166" s="8">
        <f t="shared" ref="F166:H166" si="23">SUM(F161:F165)</f>
        <v>0</v>
      </c>
      <c r="G166" s="8">
        <f t="shared" si="23"/>
        <v>0</v>
      </c>
      <c r="H166" s="8">
        <f t="shared" si="23"/>
        <v>0</v>
      </c>
      <c r="I166" s="8">
        <f t="shared" ref="I166:J166" si="24">SUM(I161:I165)</f>
        <v>0</v>
      </c>
      <c r="J166" s="8">
        <f t="shared" si="24"/>
        <v>0</v>
      </c>
      <c r="K166" s="8">
        <f t="shared" ref="K166" si="25">SUM(K161:K165)</f>
        <v>0</v>
      </c>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row>
    <row r="167" spans="1:94" x14ac:dyDescent="0.25">
      <c r="A167" s="2"/>
      <c r="B167" s="68" t="s">
        <v>214</v>
      </c>
      <c r="C167" s="2"/>
      <c r="D167" s="69"/>
      <c r="E167" s="69"/>
      <c r="F167" s="69"/>
      <c r="G167" s="69"/>
      <c r="H167" s="69"/>
      <c r="I167" s="69"/>
      <c r="J167" s="69"/>
      <c r="K167" s="69"/>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row>
    <row r="168" spans="1:94" x14ac:dyDescent="0.25">
      <c r="A168" s="2" t="s">
        <v>49</v>
      </c>
      <c r="B168" s="77"/>
      <c r="C168" s="77"/>
      <c r="D168" s="78"/>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row>
    <row r="169" spans="1:94" x14ac:dyDescent="0.25">
      <c r="A169" s="2"/>
      <c r="B169" s="79"/>
      <c r="C169" s="79"/>
      <c r="D169" s="80"/>
      <c r="E169" s="1"/>
      <c r="F169" s="1"/>
      <c r="G169" s="1"/>
      <c r="H169" s="1"/>
      <c r="I169" s="1"/>
      <c r="J169" s="1"/>
      <c r="K169" s="1"/>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row>
    <row r="170" spans="1:94" x14ac:dyDescent="0.25">
      <c r="A170" s="2"/>
      <c r="B170" s="81"/>
      <c r="C170" s="81"/>
      <c r="D170" s="82"/>
      <c r="E170" s="1"/>
      <c r="F170" s="1"/>
      <c r="G170" s="1"/>
      <c r="H170" s="1"/>
      <c r="I170" s="1"/>
      <c r="J170" s="1"/>
      <c r="K170" s="1"/>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row>
    <row r="171" spans="1:94" x14ac:dyDescent="0.25">
      <c r="A171" s="11"/>
      <c r="B171" s="1"/>
      <c r="C171" s="1"/>
      <c r="D171" s="1"/>
      <c r="E171" s="1"/>
      <c r="F171" s="1"/>
      <c r="G171" s="1"/>
      <c r="H171" s="1"/>
      <c r="I171" s="1"/>
      <c r="J171" s="1"/>
      <c r="K171" s="1"/>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row>
    <row r="172" spans="1:94" ht="44.25" customHeight="1" x14ac:dyDescent="0.25">
      <c r="A172" s="1"/>
      <c r="B172" s="12" t="s">
        <v>252</v>
      </c>
      <c r="C172" s="1"/>
      <c r="D172" s="2"/>
      <c r="E172" s="18" t="s">
        <v>253</v>
      </c>
      <c r="F172" s="18" t="s">
        <v>158</v>
      </c>
      <c r="G172" s="18" t="s">
        <v>237</v>
      </c>
      <c r="H172" s="2"/>
      <c r="I172" s="1"/>
      <c r="J172" s="1"/>
      <c r="K172" s="1"/>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row>
    <row r="173" spans="1:94" ht="16.5" customHeight="1" x14ac:dyDescent="0.25">
      <c r="A173" s="1"/>
      <c r="B173" s="2" t="s">
        <v>247</v>
      </c>
      <c r="C173" s="1"/>
      <c r="D173" s="2"/>
      <c r="E173" s="8"/>
      <c r="F173" s="8"/>
      <c r="G173" s="8"/>
      <c r="H173" s="2"/>
      <c r="I173" s="1"/>
      <c r="J173" s="1"/>
      <c r="K173" s="1"/>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row>
    <row r="174" spans="1:94" x14ac:dyDescent="0.25">
      <c r="A174" s="2"/>
      <c r="B174" s="2" t="s">
        <v>248</v>
      </c>
      <c r="C174" s="65"/>
      <c r="D174" s="2"/>
      <c r="E174" s="8"/>
      <c r="F174" s="8"/>
      <c r="G174" s="8"/>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row>
    <row r="175" spans="1:94" x14ac:dyDescent="0.25">
      <c r="A175" s="2"/>
      <c r="B175" s="1" t="s">
        <v>249</v>
      </c>
      <c r="C175" s="2"/>
      <c r="D175" s="2"/>
      <c r="E175" s="8"/>
      <c r="F175" s="8"/>
      <c r="G175" s="8"/>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row>
    <row r="176" spans="1:94" x14ac:dyDescent="0.25">
      <c r="A176" s="1"/>
      <c r="B176" s="1" t="s">
        <v>250</v>
      </c>
      <c r="C176" s="1"/>
      <c r="D176" s="2"/>
      <c r="E176" s="16"/>
      <c r="F176" s="16"/>
      <c r="G176" s="16"/>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row>
    <row r="177" spans="1:94" x14ac:dyDescent="0.25">
      <c r="A177" s="2"/>
      <c r="B177" s="68" t="s">
        <v>214</v>
      </c>
      <c r="C177" s="2"/>
      <c r="D177" s="2"/>
      <c r="E177" s="16"/>
      <c r="F177" s="16"/>
      <c r="G177" s="16"/>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row>
    <row r="178" spans="1:94" x14ac:dyDescent="0.25">
      <c r="A178" s="1"/>
      <c r="B178" s="12" t="s">
        <v>234</v>
      </c>
      <c r="C178" s="1"/>
      <c r="D178" s="2"/>
      <c r="E178" s="15">
        <f>SUM(E174:E176)</f>
        <v>0</v>
      </c>
      <c r="F178" s="15">
        <f>SUM(F174:F176)</f>
        <v>0</v>
      </c>
      <c r="G178" s="15">
        <f>SUM(G174:G176)</f>
        <v>0</v>
      </c>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row>
    <row r="179" spans="1:94" x14ac:dyDescent="0.25">
      <c r="A179" s="2" t="s">
        <v>49</v>
      </c>
      <c r="B179" s="77"/>
      <c r="C179" s="77"/>
      <c r="D179" s="78"/>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row>
    <row r="180" spans="1:94" x14ac:dyDescent="0.25">
      <c r="A180" s="2"/>
      <c r="B180" s="79"/>
      <c r="C180" s="79"/>
      <c r="D180" s="80"/>
      <c r="E180" s="1"/>
      <c r="F180" s="1"/>
      <c r="G180" s="1"/>
      <c r="H180" s="1"/>
      <c r="I180" s="1"/>
      <c r="J180" s="1"/>
      <c r="K180" s="1"/>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row>
    <row r="181" spans="1:94" x14ac:dyDescent="0.25">
      <c r="A181" s="2"/>
      <c r="B181" s="81"/>
      <c r="C181" s="81"/>
      <c r="D181" s="82"/>
      <c r="E181" s="1"/>
      <c r="F181" s="1"/>
      <c r="G181" s="1"/>
      <c r="H181" s="1"/>
      <c r="I181" s="1"/>
      <c r="J181" s="1"/>
      <c r="K181" s="1"/>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row>
    <row r="182" spans="1:94" ht="47.25" customHeight="1" x14ac:dyDescent="0.25">
      <c r="A182" s="1"/>
      <c r="B182" s="94" t="s">
        <v>251</v>
      </c>
      <c r="C182" s="95"/>
      <c r="D182" s="96"/>
      <c r="E182" s="18" t="s">
        <v>241</v>
      </c>
      <c r="F182" s="18" t="s">
        <v>158</v>
      </c>
      <c r="G182" s="18" t="s">
        <v>237</v>
      </c>
      <c r="H182" s="1"/>
      <c r="I182" s="1"/>
      <c r="J182" s="1"/>
      <c r="K182" s="1"/>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row>
    <row r="183" spans="1:94" x14ac:dyDescent="0.25">
      <c r="A183" s="1"/>
      <c r="B183" s="2" t="s">
        <v>235</v>
      </c>
      <c r="C183" s="1"/>
      <c r="D183" s="2"/>
      <c r="E183" s="8"/>
      <c r="F183" s="8"/>
      <c r="G183" s="8"/>
      <c r="H183" s="1"/>
      <c r="I183" s="1"/>
      <c r="J183" s="1"/>
      <c r="K183" s="1"/>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row>
    <row r="184" spans="1:94" x14ac:dyDescent="0.25">
      <c r="A184" s="2"/>
      <c r="B184" s="2" t="s">
        <v>238</v>
      </c>
      <c r="C184" s="65"/>
      <c r="D184" s="2"/>
      <c r="E184" s="8"/>
      <c r="F184" s="8"/>
      <c r="G184" s="8"/>
      <c r="H184" s="1"/>
      <c r="I184" s="1"/>
      <c r="J184" s="1"/>
      <c r="K184" s="1"/>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row>
    <row r="185" spans="1:94" x14ac:dyDescent="0.25">
      <c r="A185" s="2"/>
      <c r="B185" s="1" t="s">
        <v>239</v>
      </c>
      <c r="C185" s="2"/>
      <c r="D185" s="2"/>
      <c r="E185" s="8"/>
      <c r="F185" s="8"/>
      <c r="G185" s="8"/>
      <c r="H185" s="1"/>
      <c r="I185" s="1"/>
      <c r="J185" s="1"/>
      <c r="K185" s="1"/>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row>
    <row r="186" spans="1:94" x14ac:dyDescent="0.25">
      <c r="A186" s="1"/>
      <c r="B186" s="1" t="s">
        <v>236</v>
      </c>
      <c r="C186" s="1"/>
      <c r="D186" s="2"/>
      <c r="E186" s="16"/>
      <c r="F186" s="16"/>
      <c r="G186" s="16"/>
      <c r="H186" s="1"/>
      <c r="I186" s="1"/>
      <c r="J186" s="1"/>
      <c r="K186" s="1"/>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row>
    <row r="187" spans="1:94" x14ac:dyDescent="0.25">
      <c r="A187" s="2"/>
      <c r="B187" s="68" t="s">
        <v>214</v>
      </c>
      <c r="C187" s="2"/>
      <c r="D187" s="2"/>
      <c r="E187" s="16"/>
      <c r="F187" s="16"/>
      <c r="G187" s="16"/>
      <c r="H187" s="1"/>
      <c r="I187" s="1"/>
      <c r="J187" s="1"/>
      <c r="K187" s="1"/>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row>
    <row r="188" spans="1:94" x14ac:dyDescent="0.25">
      <c r="A188" s="1"/>
      <c r="B188" s="12" t="s">
        <v>234</v>
      </c>
      <c r="C188" s="1"/>
      <c r="D188" s="2"/>
      <c r="E188" s="15">
        <f>SUM(E184:E186)</f>
        <v>0</v>
      </c>
      <c r="F188" s="15">
        <f>SUM(F184:F186)</f>
        <v>0</v>
      </c>
      <c r="G188" s="15">
        <f>SUM(G184:G186)</f>
        <v>0</v>
      </c>
      <c r="H188" s="1"/>
      <c r="I188" s="1"/>
      <c r="J188" s="1"/>
      <c r="K188" s="1"/>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row>
    <row r="189" spans="1:94" x14ac:dyDescent="0.25">
      <c r="A189" s="2" t="s">
        <v>49</v>
      </c>
      <c r="B189" s="77"/>
      <c r="C189" s="77"/>
      <c r="D189" s="78"/>
      <c r="E189" s="2"/>
      <c r="F189" s="2"/>
      <c r="G189" s="2"/>
      <c r="H189" s="1"/>
      <c r="I189" s="1"/>
      <c r="J189" s="1"/>
      <c r="K189" s="1"/>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row>
    <row r="190" spans="1:94" x14ac:dyDescent="0.25">
      <c r="A190" s="2"/>
      <c r="B190" s="79"/>
      <c r="C190" s="79"/>
      <c r="D190" s="80"/>
      <c r="E190" s="1"/>
      <c r="F190" s="1"/>
      <c r="G190" s="1"/>
      <c r="H190" s="1"/>
      <c r="I190" s="1"/>
      <c r="J190" s="1"/>
      <c r="K190" s="1"/>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row>
    <row r="191" spans="1:94" x14ac:dyDescent="0.25">
      <c r="A191" s="2"/>
      <c r="B191" s="81"/>
      <c r="C191" s="81"/>
      <c r="D191" s="82"/>
      <c r="E191" s="1"/>
      <c r="F191" s="1"/>
      <c r="G191" s="1"/>
      <c r="H191" s="1"/>
      <c r="I191" s="1"/>
      <c r="J191" s="1"/>
      <c r="K191" s="1"/>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row>
    <row r="192" spans="1:94" ht="45" x14ac:dyDescent="0.25">
      <c r="A192" s="1"/>
      <c r="B192" s="12" t="s">
        <v>254</v>
      </c>
      <c r="C192" s="1"/>
      <c r="D192" s="1"/>
      <c r="E192" s="18" t="s">
        <v>240</v>
      </c>
      <c r="F192" s="18" t="s">
        <v>158</v>
      </c>
      <c r="G192" s="18" t="s">
        <v>237</v>
      </c>
      <c r="H192" s="1"/>
      <c r="I192" s="1"/>
      <c r="J192" s="1"/>
      <c r="K192" s="1"/>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row>
    <row r="193" spans="1:94" x14ac:dyDescent="0.25">
      <c r="A193" s="1"/>
      <c r="B193" s="1" t="s">
        <v>256</v>
      </c>
      <c r="C193" s="1"/>
      <c r="D193" s="2"/>
      <c r="E193" s="8"/>
      <c r="F193" s="8"/>
      <c r="G193" s="8"/>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row>
    <row r="194" spans="1:94" x14ac:dyDescent="0.25">
      <c r="A194" s="1"/>
      <c r="B194" s="2" t="s">
        <v>257</v>
      </c>
      <c r="C194" s="1"/>
      <c r="D194" s="2"/>
      <c r="E194" s="8"/>
      <c r="F194" s="8"/>
      <c r="G194" s="8"/>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row>
    <row r="195" spans="1:94" x14ac:dyDescent="0.25">
      <c r="A195" s="1"/>
      <c r="B195" s="1" t="s">
        <v>258</v>
      </c>
      <c r="C195" s="1"/>
      <c r="D195" s="2"/>
      <c r="E195" s="8"/>
      <c r="F195" s="8"/>
      <c r="G195" s="8"/>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row>
    <row r="196" spans="1:94" x14ac:dyDescent="0.25">
      <c r="A196" s="1"/>
      <c r="B196" s="1" t="s">
        <v>259</v>
      </c>
      <c r="C196" s="1"/>
      <c r="D196" s="2"/>
      <c r="E196" s="8"/>
      <c r="F196" s="8"/>
      <c r="G196" s="8"/>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row>
    <row r="197" spans="1:94" x14ac:dyDescent="0.25">
      <c r="A197" s="1"/>
      <c r="B197" s="12" t="s">
        <v>242</v>
      </c>
      <c r="C197" s="1"/>
      <c r="D197" s="2"/>
      <c r="E197" s="8"/>
      <c r="F197" s="8"/>
      <c r="G197" s="8"/>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row>
    <row r="198" spans="1:94" x14ac:dyDescent="0.25">
      <c r="A198" s="2"/>
      <c r="B198" s="68" t="s">
        <v>214</v>
      </c>
      <c r="C198" s="2"/>
      <c r="D198" s="2"/>
      <c r="E198" s="16"/>
      <c r="F198" s="16"/>
      <c r="G198" s="16"/>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row>
    <row r="199" spans="1:94" x14ac:dyDescent="0.25">
      <c r="A199" s="2" t="s">
        <v>49</v>
      </c>
      <c r="B199" s="77"/>
      <c r="C199" s="77"/>
      <c r="D199" s="78"/>
      <c r="E199" s="15">
        <f>SUM(E196:E198)</f>
        <v>0</v>
      </c>
      <c r="F199" s="15">
        <f>SUM(F196:F198)</f>
        <v>0</v>
      </c>
      <c r="G199" s="15">
        <f>SUM(G196:G198)</f>
        <v>0</v>
      </c>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row>
    <row r="200" spans="1:94" x14ac:dyDescent="0.25">
      <c r="A200" s="2"/>
      <c r="B200" s="79"/>
      <c r="C200" s="79"/>
      <c r="D200" s="80"/>
      <c r="E200" s="1"/>
      <c r="F200" s="1"/>
      <c r="G200" s="1"/>
      <c r="H200" s="1"/>
      <c r="I200" s="1"/>
      <c r="J200" s="1"/>
      <c r="K200" s="1"/>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row>
    <row r="201" spans="1:94" x14ac:dyDescent="0.25">
      <c r="A201" s="2"/>
      <c r="B201" s="81"/>
      <c r="C201" s="81"/>
      <c r="D201" s="82"/>
      <c r="E201" s="1"/>
      <c r="F201" s="1"/>
      <c r="G201" s="1"/>
      <c r="H201" s="1"/>
      <c r="I201" s="1"/>
      <c r="J201" s="1"/>
      <c r="K201" s="1"/>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row>
    <row r="202" spans="1:94" ht="45" x14ac:dyDescent="0.25">
      <c r="A202" s="1"/>
      <c r="B202" s="94" t="s">
        <v>255</v>
      </c>
      <c r="C202" s="95"/>
      <c r="D202" s="96"/>
      <c r="E202" s="18" t="s">
        <v>241</v>
      </c>
      <c r="F202" s="18" t="s">
        <v>158</v>
      </c>
      <c r="G202" s="18" t="s">
        <v>237</v>
      </c>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row>
    <row r="203" spans="1:94" x14ac:dyDescent="0.25">
      <c r="A203" s="1"/>
      <c r="B203" s="1" t="s">
        <v>243</v>
      </c>
      <c r="C203" s="1"/>
      <c r="D203" s="2"/>
      <c r="E203" s="8"/>
      <c r="F203" s="8"/>
      <c r="G203" s="8"/>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c r="BI203" s="70"/>
      <c r="BJ203" s="70"/>
      <c r="BK203" s="70"/>
      <c r="BL203" s="70"/>
      <c r="BM203" s="70"/>
      <c r="BN203" s="70"/>
      <c r="BO203" s="70"/>
      <c r="BP203" s="70"/>
      <c r="BQ203" s="70"/>
      <c r="BR203" s="70"/>
      <c r="BS203" s="70"/>
      <c r="BT203" s="70"/>
      <c r="BU203" s="70"/>
      <c r="BV203" s="70"/>
      <c r="BW203" s="70"/>
      <c r="BX203" s="70"/>
      <c r="BY203" s="70"/>
      <c r="BZ203" s="70"/>
      <c r="CA203" s="70"/>
      <c r="CB203" s="70"/>
      <c r="CC203" s="70"/>
      <c r="CD203" s="70"/>
      <c r="CE203" s="70"/>
      <c r="CF203" s="70"/>
      <c r="CG203" s="70"/>
      <c r="CH203" s="70"/>
      <c r="CI203" s="70"/>
      <c r="CJ203" s="70"/>
      <c r="CK203" s="70"/>
      <c r="CL203" s="70"/>
      <c r="CM203" s="70"/>
      <c r="CN203" s="70"/>
      <c r="CO203" s="70"/>
      <c r="CP203" s="70"/>
    </row>
    <row r="204" spans="1:94" x14ac:dyDescent="0.25">
      <c r="A204" s="1"/>
      <c r="B204" s="2" t="s">
        <v>245</v>
      </c>
      <c r="C204" s="1"/>
      <c r="D204" s="2"/>
      <c r="E204" s="8"/>
      <c r="F204" s="8"/>
      <c r="G204" s="8"/>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c r="BI204" s="70"/>
      <c r="BJ204" s="70"/>
      <c r="BK204" s="70"/>
      <c r="BL204" s="70"/>
      <c r="BM204" s="70"/>
      <c r="BN204" s="70"/>
      <c r="BO204" s="70"/>
      <c r="BP204" s="70"/>
      <c r="BQ204" s="70"/>
      <c r="BR204" s="70"/>
      <c r="BS204" s="70"/>
      <c r="BT204" s="70"/>
      <c r="BU204" s="70"/>
      <c r="BV204" s="70"/>
      <c r="BW204" s="70"/>
      <c r="BX204" s="70"/>
      <c r="BY204" s="70"/>
      <c r="BZ204" s="70"/>
      <c r="CA204" s="70"/>
      <c r="CB204" s="70"/>
      <c r="CC204" s="70"/>
      <c r="CD204" s="70"/>
      <c r="CE204" s="70"/>
      <c r="CF204" s="70"/>
      <c r="CG204" s="70"/>
      <c r="CH204" s="70"/>
      <c r="CI204" s="70"/>
      <c r="CJ204" s="70"/>
      <c r="CK204" s="70"/>
      <c r="CL204" s="70"/>
      <c r="CM204" s="70"/>
      <c r="CN204" s="70"/>
      <c r="CO204" s="70"/>
      <c r="CP204" s="70"/>
    </row>
    <row r="205" spans="1:94" x14ac:dyDescent="0.25">
      <c r="A205" s="1"/>
      <c r="B205" s="1" t="s">
        <v>246</v>
      </c>
      <c r="C205" s="1"/>
      <c r="D205" s="2"/>
      <c r="E205" s="8"/>
      <c r="F205" s="8"/>
      <c r="G205" s="8"/>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c r="BI205" s="70"/>
      <c r="BJ205" s="70"/>
      <c r="BK205" s="70"/>
      <c r="BL205" s="70"/>
      <c r="BM205" s="70"/>
      <c r="BN205" s="70"/>
      <c r="BO205" s="70"/>
      <c r="BP205" s="70"/>
      <c r="BQ205" s="70"/>
      <c r="BR205" s="70"/>
      <c r="BS205" s="70"/>
      <c r="BT205" s="70"/>
      <c r="BU205" s="70"/>
      <c r="BV205" s="70"/>
      <c r="BW205" s="70"/>
      <c r="BX205" s="70"/>
      <c r="BY205" s="70"/>
      <c r="BZ205" s="70"/>
      <c r="CA205" s="70"/>
      <c r="CB205" s="70"/>
      <c r="CC205" s="70"/>
      <c r="CD205" s="70"/>
      <c r="CE205" s="70"/>
      <c r="CF205" s="70"/>
      <c r="CG205" s="70"/>
      <c r="CH205" s="70"/>
      <c r="CI205" s="70"/>
      <c r="CJ205" s="70"/>
      <c r="CK205" s="70"/>
      <c r="CL205" s="70"/>
      <c r="CM205" s="70"/>
      <c r="CN205" s="70"/>
      <c r="CO205" s="70"/>
      <c r="CP205" s="70"/>
    </row>
    <row r="206" spans="1:94" x14ac:dyDescent="0.25">
      <c r="A206" s="1"/>
      <c r="B206" s="1" t="s">
        <v>244</v>
      </c>
      <c r="C206" s="1"/>
      <c r="D206" s="2"/>
      <c r="E206" s="8"/>
      <c r="F206" s="8"/>
      <c r="G206" s="8"/>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row>
    <row r="207" spans="1:94" x14ac:dyDescent="0.25">
      <c r="A207" s="1"/>
      <c r="B207" s="12" t="s">
        <v>242</v>
      </c>
      <c r="C207" s="1"/>
      <c r="D207" s="2"/>
      <c r="E207" s="8"/>
      <c r="F207" s="8"/>
      <c r="G207" s="8"/>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c r="BI207" s="70"/>
      <c r="BJ207" s="70"/>
      <c r="BK207" s="70"/>
      <c r="BL207" s="70"/>
      <c r="BM207" s="70"/>
      <c r="BN207" s="70"/>
      <c r="BO207" s="70"/>
      <c r="BP207" s="70"/>
      <c r="BQ207" s="70"/>
      <c r="BR207" s="70"/>
      <c r="BS207" s="70"/>
      <c r="BT207" s="70"/>
      <c r="BU207" s="70"/>
      <c r="BV207" s="70"/>
      <c r="BW207" s="70"/>
      <c r="BX207" s="70"/>
      <c r="BY207" s="70"/>
      <c r="BZ207" s="70"/>
      <c r="CA207" s="70"/>
      <c r="CB207" s="70"/>
      <c r="CC207" s="70"/>
      <c r="CD207" s="70"/>
      <c r="CE207" s="70"/>
      <c r="CF207" s="70"/>
      <c r="CG207" s="70"/>
      <c r="CH207" s="70"/>
      <c r="CI207" s="70"/>
      <c r="CJ207" s="70"/>
      <c r="CK207" s="70"/>
      <c r="CL207" s="70"/>
      <c r="CM207" s="70"/>
      <c r="CN207" s="70"/>
      <c r="CO207" s="70"/>
      <c r="CP207" s="70"/>
    </row>
    <row r="208" spans="1:94" x14ac:dyDescent="0.25">
      <c r="A208" s="2"/>
      <c r="B208" s="68" t="s">
        <v>214</v>
      </c>
      <c r="C208" s="2"/>
      <c r="D208" s="2"/>
      <c r="E208" s="16"/>
      <c r="F208" s="16"/>
      <c r="G208" s="16"/>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c r="BI208" s="70"/>
      <c r="BJ208" s="70"/>
      <c r="BK208" s="70"/>
      <c r="BL208" s="70"/>
      <c r="BM208" s="70"/>
      <c r="BN208" s="70"/>
      <c r="BO208" s="70"/>
      <c r="BP208" s="70"/>
      <c r="BQ208" s="70"/>
      <c r="BR208" s="70"/>
      <c r="BS208" s="70"/>
      <c r="BT208" s="70"/>
      <c r="BU208" s="70"/>
      <c r="BV208" s="70"/>
      <c r="BW208" s="70"/>
      <c r="BX208" s="70"/>
      <c r="BY208" s="70"/>
      <c r="BZ208" s="70"/>
      <c r="CA208" s="70"/>
      <c r="CB208" s="70"/>
      <c r="CC208" s="70"/>
      <c r="CD208" s="70"/>
      <c r="CE208" s="70"/>
      <c r="CF208" s="70"/>
      <c r="CG208" s="70"/>
      <c r="CH208" s="70"/>
      <c r="CI208" s="70"/>
      <c r="CJ208" s="70"/>
      <c r="CK208" s="70"/>
      <c r="CL208" s="70"/>
      <c r="CM208" s="70"/>
      <c r="CN208" s="70"/>
      <c r="CO208" s="70"/>
      <c r="CP208" s="70"/>
    </row>
    <row r="209" spans="1:94" x14ac:dyDescent="0.25">
      <c r="A209" s="2" t="s">
        <v>49</v>
      </c>
      <c r="B209" s="77"/>
      <c r="C209" s="77"/>
      <c r="D209" s="78"/>
      <c r="E209" s="15">
        <f>SUM(E206:E208)</f>
        <v>0</v>
      </c>
      <c r="F209" s="15">
        <f>SUM(F206:F208)</f>
        <v>0</v>
      </c>
      <c r="G209" s="15">
        <f>SUM(G206:G208)</f>
        <v>0</v>
      </c>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c r="BI209" s="70"/>
      <c r="BJ209" s="70"/>
      <c r="BK209" s="70"/>
      <c r="BL209" s="70"/>
      <c r="BM209" s="70"/>
      <c r="BN209" s="70"/>
      <c r="BO209" s="70"/>
      <c r="BP209" s="70"/>
      <c r="BQ209" s="70"/>
      <c r="BR209" s="70"/>
      <c r="BS209" s="70"/>
      <c r="BT209" s="70"/>
      <c r="BU209" s="70"/>
      <c r="BV209" s="70"/>
      <c r="BW209" s="70"/>
      <c r="BX209" s="70"/>
      <c r="BY209" s="70"/>
      <c r="BZ209" s="70"/>
      <c r="CA209" s="70"/>
      <c r="CB209" s="70"/>
      <c r="CC209" s="70"/>
      <c r="CD209" s="70"/>
      <c r="CE209" s="70"/>
      <c r="CF209" s="70"/>
      <c r="CG209" s="70"/>
      <c r="CH209" s="70"/>
      <c r="CI209" s="70"/>
      <c r="CJ209" s="70"/>
      <c r="CK209" s="70"/>
      <c r="CL209" s="70"/>
      <c r="CM209" s="70"/>
      <c r="CN209" s="70"/>
      <c r="CO209" s="70"/>
      <c r="CP209" s="70"/>
    </row>
    <row r="210" spans="1:94" x14ac:dyDescent="0.25">
      <c r="A210" s="2"/>
      <c r="B210" s="79"/>
      <c r="C210" s="79"/>
      <c r="D210" s="80"/>
      <c r="E210" s="1"/>
      <c r="F210" s="1"/>
      <c r="G210" s="1"/>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c r="BI210" s="70"/>
      <c r="BJ210" s="70"/>
      <c r="BK210" s="70"/>
      <c r="BL210" s="70"/>
      <c r="BM210" s="70"/>
      <c r="BN210" s="70"/>
      <c r="BO210" s="70"/>
      <c r="BP210" s="70"/>
      <c r="BQ210" s="70"/>
      <c r="BR210" s="70"/>
      <c r="BS210" s="70"/>
      <c r="BT210" s="70"/>
      <c r="BU210" s="70"/>
      <c r="BV210" s="70"/>
      <c r="BW210" s="70"/>
      <c r="BX210" s="70"/>
      <c r="BY210" s="70"/>
      <c r="BZ210" s="70"/>
      <c r="CA210" s="70"/>
      <c r="CB210" s="70"/>
      <c r="CC210" s="70"/>
      <c r="CD210" s="70"/>
      <c r="CE210" s="70"/>
      <c r="CF210" s="70"/>
      <c r="CG210" s="70"/>
      <c r="CH210" s="70"/>
      <c r="CI210" s="70"/>
      <c r="CJ210" s="70"/>
      <c r="CK210" s="70"/>
      <c r="CL210" s="70"/>
      <c r="CM210" s="70"/>
      <c r="CN210" s="70"/>
      <c r="CO210" s="70"/>
      <c r="CP210" s="70"/>
    </row>
    <row r="211" spans="1:94" x14ac:dyDescent="0.25">
      <c r="A211" s="2"/>
      <c r="B211" s="81"/>
      <c r="C211" s="81"/>
      <c r="D211" s="82"/>
      <c r="E211" s="1"/>
      <c r="F211" s="1"/>
      <c r="G211" s="1"/>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c r="BI211" s="70"/>
      <c r="BJ211" s="70"/>
      <c r="BK211" s="70"/>
      <c r="BL211" s="70"/>
      <c r="BM211" s="70"/>
      <c r="BN211" s="70"/>
      <c r="BO211" s="70"/>
      <c r="BP211" s="70"/>
      <c r="BQ211" s="70"/>
      <c r="BR211" s="70"/>
      <c r="BS211" s="70"/>
      <c r="BT211" s="70"/>
      <c r="BU211" s="70"/>
      <c r="BV211" s="70"/>
      <c r="BW211" s="70"/>
      <c r="BX211" s="70"/>
      <c r="BY211" s="70"/>
      <c r="BZ211" s="70"/>
      <c r="CA211" s="70"/>
      <c r="CB211" s="70"/>
      <c r="CC211" s="70"/>
      <c r="CD211" s="70"/>
      <c r="CE211" s="70"/>
      <c r="CF211" s="70"/>
      <c r="CG211" s="70"/>
      <c r="CH211" s="70"/>
      <c r="CI211" s="70"/>
      <c r="CJ211" s="70"/>
      <c r="CK211" s="70"/>
      <c r="CL211" s="70"/>
      <c r="CM211" s="70"/>
      <c r="CN211" s="70"/>
      <c r="CO211" s="70"/>
      <c r="CP211" s="70"/>
    </row>
    <row r="212" spans="1:94"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c r="BI212" s="70"/>
      <c r="BJ212" s="70"/>
      <c r="BK212" s="70"/>
      <c r="BL212" s="70"/>
      <c r="BM212" s="70"/>
      <c r="BN212" s="70"/>
      <c r="BO212" s="70"/>
      <c r="BP212" s="70"/>
      <c r="BQ212" s="70"/>
      <c r="BR212" s="70"/>
      <c r="BS212" s="70"/>
      <c r="BT212" s="70"/>
      <c r="BU212" s="70"/>
      <c r="BV212" s="70"/>
      <c r="BW212" s="70"/>
      <c r="BX212" s="70"/>
      <c r="BY212" s="70"/>
      <c r="BZ212" s="70"/>
      <c r="CA212" s="70"/>
      <c r="CB212" s="70"/>
      <c r="CC212" s="70"/>
      <c r="CD212" s="70"/>
      <c r="CE212" s="70"/>
      <c r="CF212" s="70"/>
      <c r="CG212" s="70"/>
      <c r="CH212" s="70"/>
      <c r="CI212" s="70"/>
      <c r="CJ212" s="70"/>
      <c r="CK212" s="70"/>
      <c r="CL212" s="70"/>
      <c r="CM212" s="70"/>
      <c r="CN212" s="70"/>
      <c r="CO212" s="70"/>
      <c r="CP212" s="70"/>
    </row>
    <row r="213" spans="1:94" x14ac:dyDescent="0.25">
      <c r="A213" s="2" t="s">
        <v>113</v>
      </c>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row r="214" spans="1:94" x14ac:dyDescent="0.25">
      <c r="A214" s="83"/>
      <c r="B214" s="83"/>
      <c r="C214" s="84"/>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row>
    <row r="215" spans="1:94" x14ac:dyDescent="0.25">
      <c r="A215" s="85"/>
      <c r="B215" s="85"/>
      <c r="C215" s="86"/>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row r="216" spans="1:94" x14ac:dyDescent="0.25">
      <c r="A216" s="87"/>
      <c r="B216" s="87"/>
      <c r="C216" s="88"/>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row r="217" spans="1:94" x14ac:dyDescent="0.25">
      <c r="A217" s="83"/>
      <c r="B217" s="83"/>
      <c r="C217" s="84"/>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row r="218" spans="1:94" x14ac:dyDescent="0.25">
      <c r="A218" s="85"/>
      <c r="B218" s="85"/>
      <c r="C218" s="86"/>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row>
    <row r="219" spans="1:94" x14ac:dyDescent="0.25">
      <c r="A219" s="87"/>
      <c r="B219" s="87"/>
      <c r="C219" s="88"/>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row>
    <row r="220" spans="1:94" x14ac:dyDescent="0.25">
      <c r="A220" s="83"/>
      <c r="B220" s="83"/>
      <c r="C220" s="84"/>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row>
    <row r="221" spans="1:94" x14ac:dyDescent="0.25">
      <c r="A221" s="85"/>
      <c r="B221" s="85"/>
      <c r="C221" s="86"/>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row>
    <row r="222" spans="1:94" x14ac:dyDescent="0.25">
      <c r="A222" s="87"/>
      <c r="B222" s="87"/>
      <c r="C222" s="88"/>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row>
    <row r="223" spans="1:94" x14ac:dyDescent="0.25">
      <c r="A223" s="83"/>
      <c r="B223" s="83"/>
      <c r="C223" s="84"/>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row>
    <row r="224" spans="1:94" x14ac:dyDescent="0.25">
      <c r="A224" s="85"/>
      <c r="B224" s="85"/>
      <c r="C224" s="86"/>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row>
    <row r="225" spans="1:37" x14ac:dyDescent="0.25">
      <c r="A225" s="87"/>
      <c r="B225" s="87"/>
      <c r="C225" s="88"/>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row>
    <row r="226" spans="1:37" x14ac:dyDescent="0.25">
      <c r="A226" s="83"/>
      <c r="B226" s="83"/>
      <c r="C226" s="84"/>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row>
    <row r="227" spans="1:37" x14ac:dyDescent="0.25">
      <c r="A227" s="85"/>
      <c r="B227" s="85"/>
      <c r="C227" s="86"/>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row>
    <row r="228" spans="1:37" x14ac:dyDescent="0.25">
      <c r="A228" s="87"/>
      <c r="B228" s="87"/>
      <c r="C228" s="88"/>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row>
    <row r="229" spans="1:37"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row>
    <row r="230" spans="1:37"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row>
    <row r="231" spans="1:37"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row>
    <row r="232" spans="1:37"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row>
    <row r="233" spans="1:37"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row>
  </sheetData>
  <protectedRanges>
    <protectedRange sqref="C63:C67" name="Claim Status"/>
    <protectedRange sqref="C51:C55 C95:C99 C161:C165" name="Eligibility and Benefit"/>
    <protectedRange sqref="C40:C43" name="Claim Submission_1"/>
    <protectedRange sqref="C75:C78" name="Claim Payment"/>
    <protectedRange sqref="C85:C87" name="Claim Remit"/>
    <protectedRange sqref="C9:D11 E6:G8" name="Org Name"/>
    <protectedRange sqref="C23:C26 C13:D22 G10:G20" name="Entity Details"/>
    <protectedRange sqref="C133:C134 C139" name="Claim Payment_1"/>
  </protectedRanges>
  <mergeCells count="28">
    <mergeCell ref="A226:C228"/>
    <mergeCell ref="A214:C216"/>
    <mergeCell ref="A217:C219"/>
    <mergeCell ref="A220:C222"/>
    <mergeCell ref="A223:C225"/>
    <mergeCell ref="B209:D211"/>
    <mergeCell ref="B182:D182"/>
    <mergeCell ref="B202:D202"/>
    <mergeCell ref="B90:D92"/>
    <mergeCell ref="B189:D191"/>
    <mergeCell ref="B155:D157"/>
    <mergeCell ref="B168:D170"/>
    <mergeCell ref="B199:D201"/>
    <mergeCell ref="B102:D104"/>
    <mergeCell ref="B116:D118"/>
    <mergeCell ref="B129:D131"/>
    <mergeCell ref="B142:D144"/>
    <mergeCell ref="B179:D181"/>
    <mergeCell ref="C9:H9"/>
    <mergeCell ref="C10:H10"/>
    <mergeCell ref="C11:H11"/>
    <mergeCell ref="C12:H12"/>
    <mergeCell ref="A14:H18"/>
    <mergeCell ref="B46:D48"/>
    <mergeCell ref="B58:D60"/>
    <mergeCell ref="B70:D72"/>
    <mergeCell ref="B80:D82"/>
    <mergeCell ref="A30:C32"/>
  </mergeCells>
  <pageMargins left="0.7" right="0.7" top="0.75" bottom="0.75" header="0.3" footer="0.3"/>
  <pageSetup scale="1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242"/>
  <sheetViews>
    <sheetView workbookViewId="0">
      <selection activeCell="A7" sqref="A7"/>
    </sheetView>
  </sheetViews>
  <sheetFormatPr defaultColWidth="9.140625" defaultRowHeight="15" x14ac:dyDescent="0.25"/>
  <cols>
    <col min="1" max="1" width="11.140625" style="33" customWidth="1"/>
    <col min="2" max="2" width="29.140625" style="33" customWidth="1"/>
    <col min="3" max="3" width="24.28515625" style="33" customWidth="1"/>
    <col min="4" max="9" width="12.5703125" style="33" customWidth="1"/>
    <col min="10" max="10" width="12.7109375" style="33" customWidth="1"/>
    <col min="11" max="11" width="12.5703125" style="33" customWidth="1"/>
    <col min="12" max="16384" width="9.140625" style="33"/>
  </cols>
  <sheetData>
    <row r="1" spans="1:98" x14ac:dyDescent="0.25">
      <c r="A1" s="2"/>
      <c r="B1" s="2"/>
      <c r="C1" s="2"/>
      <c r="D1" s="2"/>
      <c r="E1" s="2"/>
      <c r="F1" s="2"/>
      <c r="G1" s="2"/>
      <c r="H1" s="2"/>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row>
    <row r="2" spans="1:98" x14ac:dyDescent="0.25">
      <c r="A2" s="2"/>
      <c r="B2" s="2"/>
      <c r="C2" s="2"/>
      <c r="D2" s="2"/>
      <c r="E2" s="2"/>
      <c r="F2" s="2"/>
      <c r="G2" s="2"/>
      <c r="H2" s="2"/>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row>
    <row r="3" spans="1:98" x14ac:dyDescent="0.25">
      <c r="A3" s="2"/>
      <c r="B3" s="2"/>
      <c r="C3" s="2"/>
      <c r="D3" s="2"/>
      <c r="E3" s="2"/>
      <c r="F3" s="2"/>
      <c r="G3" s="2"/>
      <c r="H3" s="2"/>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row>
    <row r="4" spans="1:98" x14ac:dyDescent="0.25">
      <c r="A4" s="2"/>
      <c r="B4" s="2"/>
      <c r="C4" s="2"/>
      <c r="D4" s="2"/>
      <c r="E4" s="2"/>
      <c r="F4" s="2"/>
      <c r="G4" s="2"/>
      <c r="H4" s="2"/>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row>
    <row r="5" spans="1:98" x14ac:dyDescent="0.25">
      <c r="A5" s="1"/>
      <c r="B5" s="1"/>
      <c r="C5" s="1"/>
      <c r="D5" s="1"/>
      <c r="E5" s="1"/>
      <c r="F5" s="1"/>
      <c r="G5" s="1"/>
      <c r="H5" s="1"/>
      <c r="I5" s="35"/>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row>
    <row r="6" spans="1:98" x14ac:dyDescent="0.25">
      <c r="A6" s="1"/>
      <c r="B6" s="1"/>
      <c r="C6" s="1"/>
      <c r="D6" s="1"/>
      <c r="E6" s="1"/>
      <c r="F6" s="1"/>
      <c r="G6" s="1"/>
      <c r="H6" s="1"/>
      <c r="I6" s="35"/>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row>
    <row r="7" spans="1:98" x14ac:dyDescent="0.25">
      <c r="A7" s="2" t="s">
        <v>288</v>
      </c>
      <c r="B7" s="2"/>
      <c r="C7" s="2"/>
      <c r="D7" s="2"/>
      <c r="E7" s="2"/>
      <c r="F7" s="2"/>
      <c r="G7" s="2"/>
      <c r="H7" s="2"/>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row>
    <row r="8" spans="1:98" x14ac:dyDescent="0.25">
      <c r="A8" s="2"/>
      <c r="B8" s="2"/>
      <c r="C8" s="2"/>
      <c r="D8" s="2"/>
      <c r="E8" s="2"/>
      <c r="F8" s="2"/>
      <c r="G8" s="2"/>
      <c r="H8" s="2"/>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row>
    <row r="9" spans="1:98" x14ac:dyDescent="0.25">
      <c r="A9" s="1" t="s">
        <v>16</v>
      </c>
      <c r="B9" s="1"/>
      <c r="C9" s="89" t="s">
        <v>50</v>
      </c>
      <c r="D9" s="90"/>
      <c r="E9" s="90"/>
      <c r="F9" s="90"/>
      <c r="G9" s="90"/>
      <c r="H9" s="91"/>
      <c r="I9" s="35"/>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row>
    <row r="10" spans="1:98" x14ac:dyDescent="0.25">
      <c r="A10" s="1" t="s">
        <v>17</v>
      </c>
      <c r="B10" s="1"/>
      <c r="C10" s="89" t="s">
        <v>52</v>
      </c>
      <c r="D10" s="90"/>
      <c r="E10" s="90"/>
      <c r="F10" s="90"/>
      <c r="G10" s="90"/>
      <c r="H10" s="91"/>
      <c r="I10" s="35"/>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row>
    <row r="11" spans="1:98" x14ac:dyDescent="0.25">
      <c r="A11" s="2" t="s">
        <v>18</v>
      </c>
      <c r="B11" s="2"/>
      <c r="C11" s="92" t="s">
        <v>53</v>
      </c>
      <c r="D11" s="93"/>
      <c r="E11" s="90"/>
      <c r="F11" s="90"/>
      <c r="G11" s="90"/>
      <c r="H11" s="91"/>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row>
    <row r="12" spans="1:98" x14ac:dyDescent="0.25">
      <c r="A12" s="2" t="s">
        <v>47</v>
      </c>
      <c r="B12" s="2"/>
      <c r="C12" s="89" t="s">
        <v>51</v>
      </c>
      <c r="D12" s="90"/>
      <c r="E12" s="90"/>
      <c r="F12" s="90"/>
      <c r="G12" s="90"/>
      <c r="H12" s="91"/>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row>
    <row r="13" spans="1:98" x14ac:dyDescent="0.25">
      <c r="A13" s="1" t="s">
        <v>20</v>
      </c>
      <c r="B13" s="1"/>
      <c r="C13" s="1"/>
      <c r="D13" s="1"/>
      <c r="E13" s="1"/>
      <c r="F13" s="1"/>
      <c r="G13" s="1"/>
      <c r="H13" s="1"/>
      <c r="I13" s="35"/>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row>
    <row r="14" spans="1:98" ht="14.45" customHeight="1" x14ac:dyDescent="0.25">
      <c r="A14" s="83" t="s">
        <v>116</v>
      </c>
      <c r="B14" s="83"/>
      <c r="C14" s="83"/>
      <c r="D14" s="83"/>
      <c r="E14" s="83"/>
      <c r="F14" s="83"/>
      <c r="G14" s="83"/>
      <c r="H14" s="84"/>
      <c r="I14" s="35"/>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row>
    <row r="15" spans="1:98" x14ac:dyDescent="0.25">
      <c r="A15" s="85"/>
      <c r="B15" s="85"/>
      <c r="C15" s="85"/>
      <c r="D15" s="85"/>
      <c r="E15" s="85"/>
      <c r="F15" s="85"/>
      <c r="G15" s="85"/>
      <c r="H15" s="86"/>
      <c r="I15" s="35"/>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row>
    <row r="16" spans="1:98" x14ac:dyDescent="0.25">
      <c r="A16" s="85"/>
      <c r="B16" s="85"/>
      <c r="C16" s="85"/>
      <c r="D16" s="85"/>
      <c r="E16" s="85"/>
      <c r="F16" s="85"/>
      <c r="G16" s="85"/>
      <c r="H16" s="86"/>
      <c r="I16" s="35"/>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row>
    <row r="17" spans="1:98" x14ac:dyDescent="0.25">
      <c r="A17" s="85"/>
      <c r="B17" s="85"/>
      <c r="C17" s="85"/>
      <c r="D17" s="85"/>
      <c r="E17" s="85"/>
      <c r="F17" s="85"/>
      <c r="G17" s="85"/>
      <c r="H17" s="86"/>
      <c r="I17" s="35"/>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row>
    <row r="18" spans="1:98" x14ac:dyDescent="0.25">
      <c r="A18" s="87"/>
      <c r="B18" s="87"/>
      <c r="C18" s="87"/>
      <c r="D18" s="87"/>
      <c r="E18" s="87"/>
      <c r="F18" s="87"/>
      <c r="G18" s="87"/>
      <c r="H18" s="88"/>
      <c r="I18" s="35"/>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row>
    <row r="19" spans="1:98" x14ac:dyDescent="0.25">
      <c r="A19" s="1"/>
      <c r="B19" s="1"/>
      <c r="C19" s="1"/>
      <c r="D19" s="1"/>
      <c r="E19" s="1"/>
      <c r="F19" s="1"/>
      <c r="G19" s="1"/>
      <c r="H19" s="1"/>
      <c r="I19" s="35"/>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row>
    <row r="20" spans="1:98" x14ac:dyDescent="0.25">
      <c r="A20" s="23" t="s">
        <v>48</v>
      </c>
      <c r="B20" s="22"/>
      <c r="C20" s="22"/>
      <c r="D20" s="22"/>
      <c r="E20" s="22"/>
      <c r="F20" s="2"/>
      <c r="G20" s="2"/>
      <c r="H20" s="2"/>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row>
    <row r="21" spans="1:98" x14ac:dyDescent="0.25">
      <c r="A21" s="23" t="s">
        <v>88</v>
      </c>
      <c r="B21" s="22"/>
      <c r="C21" s="22"/>
      <c r="D21" s="22"/>
      <c r="E21" s="22"/>
      <c r="F21" s="2"/>
      <c r="G21" s="2" t="s">
        <v>108</v>
      </c>
      <c r="H21" s="2"/>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row>
    <row r="22" spans="1:98" x14ac:dyDescent="0.25">
      <c r="A22" s="1"/>
      <c r="B22" s="1"/>
      <c r="C22" s="1"/>
      <c r="D22" s="1"/>
      <c r="E22" s="1"/>
      <c r="F22" s="1"/>
      <c r="G22" s="1" t="s">
        <v>109</v>
      </c>
      <c r="H22" s="1"/>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row>
    <row r="23" spans="1:98" ht="30" x14ac:dyDescent="0.25">
      <c r="A23"/>
      <c r="B23" s="12" t="s">
        <v>87</v>
      </c>
      <c r="C23" s="1"/>
      <c r="D23" s="6" t="s">
        <v>112</v>
      </c>
      <c r="E23" s="6" t="s">
        <v>54</v>
      </c>
      <c r="F23" s="28" t="s">
        <v>106</v>
      </c>
      <c r="G23" s="28" t="s">
        <v>107</v>
      </c>
      <c r="H23" s="6" t="s">
        <v>217</v>
      </c>
      <c r="I23" s="6" t="s">
        <v>218</v>
      </c>
      <c r="J23" s="18" t="s">
        <v>222</v>
      </c>
      <c r="K23" s="18" t="s">
        <v>222</v>
      </c>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row>
    <row r="24" spans="1:98" x14ac:dyDescent="0.25">
      <c r="A24" s="2" t="s">
        <v>268</v>
      </c>
      <c r="B24" s="2"/>
      <c r="C24" s="2"/>
      <c r="D24" s="20">
        <v>3800000</v>
      </c>
      <c r="E24" s="20">
        <v>2700000</v>
      </c>
      <c r="F24" s="20">
        <v>400000</v>
      </c>
      <c r="G24" s="20">
        <v>100000</v>
      </c>
      <c r="H24" s="20">
        <v>500000</v>
      </c>
      <c r="I24" s="20"/>
      <c r="J24" s="20"/>
      <c r="K24" s="20"/>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row>
    <row r="25" spans="1:98" x14ac:dyDescent="0.25">
      <c r="A25" s="1" t="s">
        <v>269</v>
      </c>
      <c r="B25" s="1"/>
      <c r="C25" s="1"/>
      <c r="D25" s="20">
        <v>31000000</v>
      </c>
      <c r="E25" s="25">
        <v>22500000</v>
      </c>
      <c r="F25" s="25">
        <v>3600000</v>
      </c>
      <c r="G25" s="25">
        <v>600000</v>
      </c>
      <c r="H25" s="25">
        <v>4000000</v>
      </c>
      <c r="I25" s="25"/>
      <c r="J25" s="25"/>
      <c r="K25" s="25"/>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row>
    <row r="26" spans="1:98" x14ac:dyDescent="0.25">
      <c r="A26" s="1" t="s">
        <v>191</v>
      </c>
      <c r="B26" s="1"/>
      <c r="C26" s="1"/>
      <c r="D26" s="20">
        <f t="shared" ref="D26" si="0">SUM(E26:H26)</f>
        <v>6000</v>
      </c>
      <c r="E26" s="5">
        <v>6000</v>
      </c>
      <c r="F26" s="5"/>
      <c r="G26" s="5"/>
      <c r="H26" s="5"/>
      <c r="I26" s="5"/>
      <c r="J26" s="5"/>
      <c r="K26" s="5"/>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row>
    <row r="27" spans="1:98" ht="14.45" customHeight="1" x14ac:dyDescent="0.25">
      <c r="A27" s="1" t="s">
        <v>19</v>
      </c>
      <c r="B27" s="1"/>
      <c r="C27" s="1"/>
      <c r="D27" s="5" t="s">
        <v>55</v>
      </c>
      <c r="E27" s="5" t="s">
        <v>55</v>
      </c>
      <c r="F27" s="5"/>
      <c r="G27" s="5"/>
      <c r="H27" s="5"/>
      <c r="I27" s="5"/>
      <c r="J27" s="5"/>
      <c r="K27" s="5"/>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row>
    <row r="28" spans="1:98" x14ac:dyDescent="0.25">
      <c r="A28" s="2" t="s">
        <v>192</v>
      </c>
      <c r="B28" s="2"/>
      <c r="C28" s="2"/>
      <c r="D28" s="7">
        <v>125</v>
      </c>
      <c r="E28" s="7">
        <v>125</v>
      </c>
      <c r="F28" s="7"/>
      <c r="G28" s="7"/>
      <c r="H28" s="7"/>
      <c r="I28" s="7"/>
      <c r="J28" s="7"/>
      <c r="K28" s="7"/>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row>
    <row r="29" spans="1:98" x14ac:dyDescent="0.25">
      <c r="A29" s="2" t="s">
        <v>49</v>
      </c>
      <c r="B29" s="2"/>
      <c r="C29" s="2"/>
      <c r="D29" s="2"/>
      <c r="E29" s="2"/>
      <c r="F29" s="2"/>
      <c r="G29" s="2"/>
      <c r="H29" s="2"/>
      <c r="I29" s="2"/>
      <c r="J29" s="2"/>
      <c r="K29" s="2"/>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row>
    <row r="30" spans="1:98" ht="14.45" customHeight="1" x14ac:dyDescent="0.25">
      <c r="A30" s="83" t="s">
        <v>219</v>
      </c>
      <c r="B30" s="83"/>
      <c r="C30" s="84"/>
      <c r="D30" s="1"/>
      <c r="E30" s="1"/>
      <c r="F30" s="1"/>
      <c r="G30" s="1"/>
      <c r="H30" s="1"/>
      <c r="I30" s="1"/>
      <c r="J30" s="1"/>
      <c r="K30" s="1"/>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row>
    <row r="31" spans="1:98" x14ac:dyDescent="0.25">
      <c r="A31" s="85"/>
      <c r="B31" s="85"/>
      <c r="C31" s="86"/>
      <c r="D31" s="1"/>
      <c r="E31" s="1"/>
      <c r="F31" s="1"/>
      <c r="G31" s="1"/>
      <c r="H31" s="1"/>
      <c r="I31" s="1"/>
      <c r="J31" s="1"/>
      <c r="K31" s="1"/>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row>
    <row r="32" spans="1:98" x14ac:dyDescent="0.25">
      <c r="A32" s="87"/>
      <c r="B32" s="87"/>
      <c r="C32" s="88"/>
      <c r="D32" s="1"/>
      <c r="E32" s="1"/>
      <c r="F32" s="1"/>
      <c r="G32" s="1"/>
      <c r="H32" s="1"/>
      <c r="I32" s="1"/>
      <c r="J32" s="1"/>
      <c r="K32" s="1"/>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row>
    <row r="33" spans="1:98" x14ac:dyDescent="0.25">
      <c r="A33" s="1"/>
      <c r="B33" s="1"/>
      <c r="C33" s="1"/>
      <c r="D33" s="1"/>
      <c r="E33" s="1"/>
      <c r="F33" s="1"/>
      <c r="G33" s="1"/>
      <c r="H33" s="1"/>
      <c r="I33" s="1"/>
      <c r="J33" s="1"/>
      <c r="K33" s="1"/>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row>
    <row r="34" spans="1:98" x14ac:dyDescent="0.25">
      <c r="A34" s="21" t="s">
        <v>89</v>
      </c>
      <c r="B34" s="24"/>
      <c r="C34" s="1"/>
      <c r="D34" s="1"/>
      <c r="E34" s="1"/>
      <c r="F34" s="1"/>
      <c r="G34" s="1"/>
      <c r="H34" s="1"/>
      <c r="I34" s="1"/>
      <c r="J34" s="1"/>
      <c r="K34" s="1"/>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row>
    <row r="35" spans="1:98" x14ac:dyDescent="0.25">
      <c r="A35" s="21" t="s">
        <v>265</v>
      </c>
      <c r="B35" s="24"/>
      <c r="C35" s="1"/>
      <c r="D35" s="1"/>
      <c r="E35" s="1"/>
      <c r="F35" s="1"/>
      <c r="G35" s="1"/>
      <c r="H35" s="1"/>
      <c r="I35" s="1"/>
      <c r="J35" s="1"/>
      <c r="K35" s="1"/>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row>
    <row r="36" spans="1:98" x14ac:dyDescent="0.25">
      <c r="A36" s="2"/>
      <c r="B36" s="2"/>
      <c r="C36" s="2"/>
      <c r="D36" s="2"/>
      <c r="E36" s="2"/>
      <c r="F36" s="2"/>
      <c r="G36" s="2"/>
      <c r="H36" s="2"/>
      <c r="I36" s="2"/>
      <c r="J36" s="2"/>
      <c r="K36" s="2"/>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row>
    <row r="37" spans="1:98" x14ac:dyDescent="0.25">
      <c r="A37" s="2" t="s">
        <v>21</v>
      </c>
      <c r="B37" s="11" t="s">
        <v>22</v>
      </c>
      <c r="C37" s="2"/>
      <c r="D37" s="2"/>
      <c r="E37" s="2"/>
      <c r="F37" s="2"/>
      <c r="G37" s="2"/>
      <c r="H37" s="2"/>
      <c r="I37" s="2"/>
      <c r="J37" s="2"/>
      <c r="K37" s="2"/>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row>
    <row r="38" spans="1:98" x14ac:dyDescent="0.25">
      <c r="A38" s="1"/>
      <c r="B38" s="12"/>
      <c r="C38" s="1"/>
      <c r="D38" s="2" t="s">
        <v>270</v>
      </c>
      <c r="E38" s="2"/>
      <c r="F38" s="1"/>
      <c r="G38" s="1"/>
      <c r="H38" s="1"/>
      <c r="I38" s="1"/>
      <c r="J38" s="2"/>
      <c r="K38" s="2"/>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row>
    <row r="39" spans="1:98" ht="14.45" customHeight="1" x14ac:dyDescent="0.25">
      <c r="A39" s="1"/>
      <c r="B39" s="12" t="s">
        <v>0</v>
      </c>
      <c r="C39" s="1"/>
      <c r="D39" s="1"/>
      <c r="E39" s="1"/>
      <c r="F39" s="1"/>
      <c r="G39" s="1"/>
      <c r="H39" s="1"/>
      <c r="I39" s="1"/>
      <c r="J39" s="1"/>
      <c r="K39" s="1"/>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row>
    <row r="40" spans="1:98" x14ac:dyDescent="0.25">
      <c r="A40" s="1" t="s">
        <v>23</v>
      </c>
      <c r="B40" s="1" t="s">
        <v>1</v>
      </c>
      <c r="C40" s="1"/>
      <c r="D40" s="8">
        <v>5055462.97528846</v>
      </c>
      <c r="E40" s="8">
        <v>2791376.4894230771</v>
      </c>
      <c r="F40" s="8">
        <v>2067686.2884615385</v>
      </c>
      <c r="G40" s="8">
        <v>51692.157211538462</v>
      </c>
      <c r="H40" s="8">
        <v>144738.0401923077</v>
      </c>
      <c r="I40" s="8"/>
      <c r="J40" s="8"/>
      <c r="K40" s="8"/>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row>
    <row r="41" spans="1:98" x14ac:dyDescent="0.25">
      <c r="A41" s="2" t="s">
        <v>24</v>
      </c>
      <c r="B41" s="2" t="s">
        <v>2</v>
      </c>
      <c r="C41" s="2"/>
      <c r="D41" s="8">
        <v>554231.65663461504</v>
      </c>
      <c r="E41" s="8">
        <v>300496.00673076924</v>
      </c>
      <c r="F41" s="8">
        <v>222589.63461538462</v>
      </c>
      <c r="G41" s="8">
        <v>5564.7408653846151</v>
      </c>
      <c r="H41" s="8">
        <v>15581.274423076922</v>
      </c>
      <c r="I41" s="8"/>
      <c r="J41" s="8"/>
      <c r="K41" s="8"/>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row>
    <row r="42" spans="1:98" x14ac:dyDescent="0.25">
      <c r="A42" s="2" t="s">
        <v>25</v>
      </c>
      <c r="B42" s="2" t="s">
        <v>102</v>
      </c>
      <c r="C42" s="2"/>
      <c r="D42" s="8">
        <v>49266951.298269197</v>
      </c>
      <c r="E42" s="8">
        <v>27219175.563461538</v>
      </c>
      <c r="F42" s="8">
        <v>20162352.269230768</v>
      </c>
      <c r="G42" s="8">
        <v>504058.80673076923</v>
      </c>
      <c r="H42" s="8">
        <v>1411364.6588461539</v>
      </c>
      <c r="I42" s="8"/>
      <c r="J42" s="8"/>
      <c r="K42" s="8"/>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row>
    <row r="43" spans="1:98" ht="14.45" customHeight="1" x14ac:dyDescent="0.25">
      <c r="A43" s="1" t="s">
        <v>26</v>
      </c>
      <c r="B43" s="1" t="s">
        <v>103</v>
      </c>
      <c r="C43" s="1"/>
      <c r="D43" s="8">
        <v>6116907.1025</v>
      </c>
      <c r="E43" s="16">
        <v>3376329.0750000002</v>
      </c>
      <c r="F43" s="16">
        <v>2500984.5</v>
      </c>
      <c r="G43" s="16">
        <v>62524.612500000003</v>
      </c>
      <c r="H43" s="16">
        <v>175068.91500000001</v>
      </c>
      <c r="I43" s="16"/>
      <c r="J43" s="16"/>
      <c r="K43" s="16"/>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row>
    <row r="44" spans="1:98" x14ac:dyDescent="0.25">
      <c r="A44" s="1" t="s">
        <v>27</v>
      </c>
      <c r="B44" s="12" t="s">
        <v>94</v>
      </c>
      <c r="C44" s="1"/>
      <c r="D44" s="15">
        <f>SUM(D40:D43)</f>
        <v>60993553.032692268</v>
      </c>
      <c r="E44" s="15">
        <f>SUM(E40:E43)</f>
        <v>33687377.134615384</v>
      </c>
      <c r="F44" s="15">
        <f t="shared" ref="F44:H44" si="1">SUM(F40:F43)</f>
        <v>24953612.692307692</v>
      </c>
      <c r="G44" s="15">
        <f t="shared" si="1"/>
        <v>623840.31730769237</v>
      </c>
      <c r="H44" s="15">
        <f t="shared" si="1"/>
        <v>1746752.8884615386</v>
      </c>
      <c r="I44" s="15">
        <f t="shared" ref="I44:K44" si="2">SUM(I40:I43)</f>
        <v>0</v>
      </c>
      <c r="J44" s="15">
        <f t="shared" si="2"/>
        <v>0</v>
      </c>
      <c r="K44" s="15">
        <f t="shared" si="2"/>
        <v>0</v>
      </c>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row>
    <row r="45" spans="1:98" x14ac:dyDescent="0.25">
      <c r="A45" s="2"/>
      <c r="B45" s="68" t="s">
        <v>214</v>
      </c>
      <c r="C45" s="2"/>
      <c r="D45" s="69">
        <v>0.97</v>
      </c>
      <c r="E45" s="69"/>
      <c r="F45" s="69"/>
      <c r="G45" s="69"/>
      <c r="H45" s="69"/>
      <c r="I45" s="69"/>
      <c r="J45" s="69"/>
      <c r="K45" s="69"/>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row>
    <row r="46" spans="1:98" x14ac:dyDescent="0.25">
      <c r="A46" s="2" t="s">
        <v>49</v>
      </c>
      <c r="B46" s="77"/>
      <c r="C46" s="77"/>
      <c r="D46" s="78"/>
      <c r="E46" s="1"/>
      <c r="F46" s="1"/>
      <c r="G46" s="1"/>
      <c r="H46" s="1"/>
      <c r="I46" s="1"/>
      <c r="J46" s="2"/>
      <c r="K46" s="2"/>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row>
    <row r="47" spans="1:98" x14ac:dyDescent="0.25">
      <c r="A47" s="2"/>
      <c r="B47" s="79"/>
      <c r="C47" s="79"/>
      <c r="D47" s="80"/>
      <c r="E47" s="1"/>
      <c r="F47" s="1"/>
      <c r="G47" s="1"/>
      <c r="H47" s="1"/>
      <c r="I47" s="1"/>
      <c r="J47" s="2"/>
      <c r="K47" s="2"/>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row>
    <row r="48" spans="1:98" x14ac:dyDescent="0.25">
      <c r="A48" s="2"/>
      <c r="B48" s="81"/>
      <c r="C48" s="81"/>
      <c r="D48" s="82"/>
      <c r="E48" s="1"/>
      <c r="F48" s="1"/>
      <c r="G48" s="1"/>
      <c r="H48" s="1"/>
      <c r="I48" s="1"/>
      <c r="J48" s="2"/>
      <c r="K48" s="2"/>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row>
    <row r="49" spans="1:98" x14ac:dyDescent="0.25">
      <c r="A49" s="2"/>
      <c r="B49" s="2"/>
      <c r="C49" s="2"/>
      <c r="D49" s="2" t="s">
        <v>271</v>
      </c>
      <c r="E49" s="2"/>
      <c r="F49" s="2"/>
      <c r="G49" s="2"/>
      <c r="H49" s="2"/>
      <c r="I49" s="2"/>
      <c r="J49" s="2"/>
      <c r="K49" s="2"/>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row>
    <row r="50" spans="1:98" ht="14.45" customHeight="1" x14ac:dyDescent="0.25">
      <c r="A50" s="1"/>
      <c r="B50" s="12" t="s">
        <v>60</v>
      </c>
      <c r="C50" s="1"/>
      <c r="D50" s="1"/>
      <c r="E50" s="1"/>
      <c r="F50" s="1"/>
      <c r="G50" s="1"/>
      <c r="H50" s="1"/>
      <c r="I50" s="1"/>
      <c r="J50" s="1"/>
      <c r="K50" s="1"/>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row>
    <row r="51" spans="1:98" x14ac:dyDescent="0.25">
      <c r="A51" s="1" t="s">
        <v>28</v>
      </c>
      <c r="B51" s="1" t="s">
        <v>3</v>
      </c>
      <c r="C51" s="1"/>
      <c r="D51" s="8">
        <v>1568152.4451923077</v>
      </c>
      <c r="E51" s="8"/>
      <c r="F51" s="8"/>
      <c r="G51" s="8"/>
      <c r="H51" s="8"/>
      <c r="I51" s="8"/>
      <c r="J51" s="8"/>
      <c r="K51" s="8"/>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row>
    <row r="52" spans="1:98" x14ac:dyDescent="0.25">
      <c r="A52" s="2" t="s">
        <v>29</v>
      </c>
      <c r="B52" s="2" t="s">
        <v>4</v>
      </c>
      <c r="C52" s="2"/>
      <c r="D52" s="8">
        <v>30037.811538461538</v>
      </c>
      <c r="E52" s="8"/>
      <c r="F52" s="8"/>
      <c r="G52" s="8"/>
      <c r="H52" s="8"/>
      <c r="I52" s="8"/>
      <c r="J52" s="8"/>
      <c r="K52" s="8"/>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row>
    <row r="53" spans="1:98" ht="14.45" customHeight="1" x14ac:dyDescent="0.25">
      <c r="A53" s="2" t="s">
        <v>30</v>
      </c>
      <c r="B53" s="2" t="s">
        <v>5</v>
      </c>
      <c r="C53" s="2"/>
      <c r="D53" s="8">
        <v>870658.6413461538</v>
      </c>
      <c r="E53" s="8"/>
      <c r="F53" s="8"/>
      <c r="G53" s="8"/>
      <c r="H53" s="8"/>
      <c r="I53" s="8"/>
      <c r="J53" s="8"/>
      <c r="K53" s="8"/>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row>
    <row r="54" spans="1:98" x14ac:dyDescent="0.25">
      <c r="A54" s="1" t="s">
        <v>31</v>
      </c>
      <c r="B54" s="1" t="s">
        <v>6</v>
      </c>
      <c r="C54" s="1"/>
      <c r="D54" s="8">
        <v>8650337.7807692308</v>
      </c>
      <c r="E54" s="8"/>
      <c r="F54" s="8"/>
      <c r="G54" s="8"/>
      <c r="H54" s="8"/>
      <c r="I54" s="8"/>
      <c r="J54" s="8"/>
      <c r="K54" s="8"/>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row>
    <row r="55" spans="1:98" x14ac:dyDescent="0.25">
      <c r="A55" s="1" t="s">
        <v>32</v>
      </c>
      <c r="B55" s="24" t="s">
        <v>7</v>
      </c>
      <c r="C55" s="1"/>
      <c r="D55" s="16">
        <v>22734244.03846154</v>
      </c>
      <c r="E55" s="16"/>
      <c r="F55" s="16"/>
      <c r="G55" s="16"/>
      <c r="H55" s="16"/>
      <c r="I55" s="16"/>
      <c r="J55" s="16"/>
      <c r="K55" s="16"/>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row>
    <row r="56" spans="1:98" x14ac:dyDescent="0.25">
      <c r="A56" s="2" t="s">
        <v>33</v>
      </c>
      <c r="B56" s="11" t="s">
        <v>56</v>
      </c>
      <c r="C56" s="2"/>
      <c r="D56" s="8">
        <f>SUM(D51:D55)</f>
        <v>33853430.717307694</v>
      </c>
      <c r="E56" s="8">
        <f>SUM(E51:E55)</f>
        <v>0</v>
      </c>
      <c r="F56" s="8">
        <f t="shared" ref="F56:H56" si="3">SUM(F51:F55)</f>
        <v>0</v>
      </c>
      <c r="G56" s="8">
        <f t="shared" si="3"/>
        <v>0</v>
      </c>
      <c r="H56" s="8">
        <f t="shared" si="3"/>
        <v>0</v>
      </c>
      <c r="I56" s="8">
        <f t="shared" ref="I56" si="4">SUM(I51:I55)</f>
        <v>0</v>
      </c>
      <c r="J56" s="8">
        <f t="shared" ref="J56:K56" si="5">SUM(J51:J55)</f>
        <v>0</v>
      </c>
      <c r="K56" s="8">
        <f t="shared" si="5"/>
        <v>0</v>
      </c>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row>
    <row r="57" spans="1:98" ht="14.45" customHeight="1" x14ac:dyDescent="0.25">
      <c r="A57" s="2"/>
      <c r="B57" s="68" t="s">
        <v>214</v>
      </c>
      <c r="C57" s="2"/>
      <c r="D57" s="69">
        <v>0.98</v>
      </c>
      <c r="E57" s="69"/>
      <c r="F57" s="69"/>
      <c r="G57" s="69"/>
      <c r="H57" s="69"/>
      <c r="I57" s="69"/>
      <c r="J57" s="69"/>
      <c r="K57" s="69"/>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row>
    <row r="58" spans="1:98" ht="15" customHeight="1" x14ac:dyDescent="0.25">
      <c r="A58" s="2" t="s">
        <v>49</v>
      </c>
      <c r="B58" s="83" t="s">
        <v>111</v>
      </c>
      <c r="C58" s="83"/>
      <c r="D58" s="84"/>
      <c r="E58" s="1"/>
      <c r="F58" s="1"/>
      <c r="G58" s="1"/>
      <c r="H58" s="1"/>
      <c r="I58" s="1"/>
      <c r="J58" s="1"/>
      <c r="K58" s="1"/>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row>
    <row r="59" spans="1:98" x14ac:dyDescent="0.25">
      <c r="A59" s="2"/>
      <c r="B59" s="85"/>
      <c r="C59" s="85"/>
      <c r="D59" s="86"/>
      <c r="E59" s="1"/>
      <c r="F59" s="1"/>
      <c r="G59" s="1"/>
      <c r="H59" s="1"/>
      <c r="I59" s="1"/>
      <c r="J59" s="1"/>
      <c r="K59" s="1"/>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row>
    <row r="60" spans="1:98" ht="14.45" customHeight="1" x14ac:dyDescent="0.25">
      <c r="A60" s="2"/>
      <c r="B60" s="87"/>
      <c r="C60" s="87"/>
      <c r="D60" s="88"/>
      <c r="E60" s="1"/>
      <c r="F60" s="1"/>
      <c r="G60" s="1"/>
      <c r="H60" s="1"/>
      <c r="I60" s="1"/>
      <c r="J60" s="1"/>
      <c r="K60" s="1"/>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row>
    <row r="61" spans="1:98" x14ac:dyDescent="0.25">
      <c r="A61" s="1"/>
      <c r="B61" s="1"/>
      <c r="C61" s="1"/>
      <c r="D61" s="2" t="s">
        <v>272</v>
      </c>
      <c r="E61" s="2"/>
      <c r="F61" s="1"/>
      <c r="G61" s="1"/>
      <c r="H61" s="1"/>
      <c r="I61" s="1"/>
      <c r="J61" s="1"/>
      <c r="K61" s="1"/>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row>
    <row r="62" spans="1:98" ht="14.45" customHeight="1" x14ac:dyDescent="0.25">
      <c r="A62" s="1"/>
      <c r="B62" s="12" t="s">
        <v>8</v>
      </c>
      <c r="C62" s="1"/>
      <c r="D62" s="1"/>
      <c r="E62" s="1"/>
      <c r="F62" s="1"/>
      <c r="G62" s="1"/>
      <c r="H62" s="1"/>
      <c r="I62" s="1"/>
      <c r="J62" s="1"/>
      <c r="K62" s="1"/>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row>
    <row r="63" spans="1:98" x14ac:dyDescent="0.25">
      <c r="A63" s="2" t="s">
        <v>34</v>
      </c>
      <c r="B63" s="2" t="s">
        <v>3</v>
      </c>
      <c r="C63" s="2"/>
      <c r="D63" s="8">
        <v>734168.0076923077</v>
      </c>
      <c r="E63" s="8"/>
      <c r="F63" s="8"/>
      <c r="G63" s="8"/>
      <c r="H63" s="8"/>
      <c r="I63" s="8"/>
      <c r="J63" s="8"/>
      <c r="K63" s="8"/>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row>
    <row r="64" spans="1:98" x14ac:dyDescent="0.25">
      <c r="A64" s="2" t="s">
        <v>35</v>
      </c>
      <c r="B64" s="2" t="s">
        <v>4</v>
      </c>
      <c r="C64" s="2"/>
      <c r="D64" s="8">
        <v>87016.664423076916</v>
      </c>
      <c r="E64" s="8"/>
      <c r="F64" s="8"/>
      <c r="G64" s="8"/>
      <c r="H64" s="8"/>
      <c r="I64" s="8"/>
      <c r="J64" s="8"/>
      <c r="K64" s="8"/>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row>
    <row r="65" spans="1:98" x14ac:dyDescent="0.25">
      <c r="A65" s="1" t="s">
        <v>36</v>
      </c>
      <c r="B65" s="1" t="s">
        <v>5</v>
      </c>
      <c r="C65" s="1"/>
      <c r="D65" s="8">
        <v>511967.63942307694</v>
      </c>
      <c r="E65" s="8"/>
      <c r="F65" s="8"/>
      <c r="G65" s="8"/>
      <c r="H65" s="8"/>
      <c r="I65" s="8"/>
      <c r="J65" s="8"/>
      <c r="K65" s="8"/>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row>
    <row r="66" spans="1:98" ht="14.45" customHeight="1" x14ac:dyDescent="0.25">
      <c r="A66" s="1" t="s">
        <v>37</v>
      </c>
      <c r="B66" s="1" t="s">
        <v>6</v>
      </c>
      <c r="C66" s="1"/>
      <c r="D66" s="8">
        <v>2000632.7596153845</v>
      </c>
      <c r="E66" s="8"/>
      <c r="F66" s="8"/>
      <c r="G66" s="8"/>
      <c r="H66" s="8"/>
      <c r="I66" s="8"/>
      <c r="J66" s="8"/>
      <c r="K66" s="8"/>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row>
    <row r="67" spans="1:98" x14ac:dyDescent="0.25">
      <c r="A67" s="2" t="s">
        <v>38</v>
      </c>
      <c r="B67" s="2" t="s">
        <v>9</v>
      </c>
      <c r="C67" s="2"/>
      <c r="D67" s="8">
        <v>4189366.081730769</v>
      </c>
      <c r="E67" s="8"/>
      <c r="F67" s="8"/>
      <c r="G67" s="8"/>
      <c r="H67" s="8"/>
      <c r="I67" s="8"/>
      <c r="J67" s="8"/>
      <c r="K67" s="8"/>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row>
    <row r="68" spans="1:98" x14ac:dyDescent="0.25">
      <c r="A68" s="2" t="s">
        <v>27</v>
      </c>
      <c r="B68" s="11" t="s">
        <v>56</v>
      </c>
      <c r="C68" s="2"/>
      <c r="D68" s="8">
        <f>SUM(D63:D67)</f>
        <v>7523151.1528846156</v>
      </c>
      <c r="E68" s="8">
        <f>SUM(E63:E67)</f>
        <v>0</v>
      </c>
      <c r="F68" s="8">
        <f t="shared" ref="F68:H68" si="6">SUM(F63:F67)</f>
        <v>0</v>
      </c>
      <c r="G68" s="8">
        <f t="shared" si="6"/>
        <v>0</v>
      </c>
      <c r="H68" s="8">
        <f t="shared" si="6"/>
        <v>0</v>
      </c>
      <c r="I68" s="8">
        <f t="shared" ref="I68" si="7">SUM(I63:I67)</f>
        <v>0</v>
      </c>
      <c r="J68" s="8">
        <f t="shared" ref="J68:K68" si="8">SUM(J63:J67)</f>
        <v>0</v>
      </c>
      <c r="K68" s="8">
        <f t="shared" si="8"/>
        <v>0</v>
      </c>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row>
    <row r="69" spans="1:98" ht="14.45" customHeight="1" x14ac:dyDescent="0.25">
      <c r="A69" s="2"/>
      <c r="B69" s="68" t="s">
        <v>214</v>
      </c>
      <c r="C69" s="2"/>
      <c r="D69" s="69">
        <v>1</v>
      </c>
      <c r="E69" s="69"/>
      <c r="F69" s="69"/>
      <c r="G69" s="69"/>
      <c r="H69" s="69"/>
      <c r="I69" s="69"/>
      <c r="J69" s="69"/>
      <c r="K69" s="69"/>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row>
    <row r="70" spans="1:98" ht="15" customHeight="1" x14ac:dyDescent="0.25">
      <c r="A70" s="2" t="s">
        <v>49</v>
      </c>
      <c r="B70" s="83" t="s">
        <v>215</v>
      </c>
      <c r="C70" s="83"/>
      <c r="D70" s="84"/>
      <c r="E70" s="1"/>
      <c r="F70" s="1"/>
      <c r="G70" s="1"/>
      <c r="H70" s="1"/>
      <c r="I70" s="1"/>
      <c r="J70" s="1"/>
      <c r="K70" s="1"/>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row>
    <row r="71" spans="1:98" x14ac:dyDescent="0.25">
      <c r="A71" s="2"/>
      <c r="B71" s="85"/>
      <c r="C71" s="85"/>
      <c r="D71" s="86"/>
      <c r="E71" s="1"/>
      <c r="F71" s="1"/>
      <c r="G71" s="1"/>
      <c r="H71" s="1"/>
      <c r="I71" s="1"/>
      <c r="J71" s="1"/>
      <c r="K71" s="1"/>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row>
    <row r="72" spans="1:98" x14ac:dyDescent="0.25">
      <c r="A72" s="2"/>
      <c r="B72" s="87"/>
      <c r="C72" s="87"/>
      <c r="D72" s="88"/>
      <c r="E72" s="1"/>
      <c r="F72" s="1"/>
      <c r="G72" s="1"/>
      <c r="H72" s="1"/>
      <c r="I72" s="1"/>
      <c r="J72" s="1"/>
      <c r="K72" s="1"/>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row>
    <row r="73" spans="1:98" ht="14.45" customHeight="1" x14ac:dyDescent="0.25">
      <c r="A73" s="1"/>
      <c r="B73" s="1"/>
      <c r="C73" s="1"/>
      <c r="D73" s="2" t="s">
        <v>273</v>
      </c>
      <c r="E73" s="2"/>
      <c r="F73" s="1"/>
      <c r="G73" s="1"/>
      <c r="H73" s="1"/>
      <c r="I73" s="1"/>
      <c r="J73" s="1"/>
      <c r="K73" s="1"/>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row>
    <row r="74" spans="1:98" ht="15.75" customHeight="1" x14ac:dyDescent="0.25">
      <c r="A74" s="2"/>
      <c r="B74" s="11" t="s">
        <v>10</v>
      </c>
      <c r="C74" s="2"/>
      <c r="D74" s="2"/>
      <c r="E74" s="2"/>
      <c r="F74" s="2"/>
      <c r="G74" s="2"/>
      <c r="H74" s="2"/>
      <c r="I74" s="2"/>
      <c r="J74" s="2"/>
      <c r="K74" s="2"/>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row>
    <row r="75" spans="1:98" ht="29.45" customHeight="1" x14ac:dyDescent="0.25">
      <c r="A75" s="2" t="s">
        <v>39</v>
      </c>
      <c r="B75" s="65" t="s">
        <v>11</v>
      </c>
      <c r="C75" s="2"/>
      <c r="D75" s="8">
        <v>4454875.5600961503</v>
      </c>
      <c r="E75" s="8">
        <v>2432139.8798076925</v>
      </c>
      <c r="F75" s="8">
        <v>1801585.0961538462</v>
      </c>
      <c r="G75" s="8">
        <v>45039.627403846156</v>
      </c>
      <c r="H75" s="8">
        <v>126110.95673076923</v>
      </c>
      <c r="I75" s="8"/>
      <c r="J75" s="8"/>
      <c r="K75" s="8"/>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row>
    <row r="76" spans="1:98" ht="15.95" customHeight="1" x14ac:dyDescent="0.25">
      <c r="A76" s="1"/>
      <c r="B76" s="24" t="s">
        <v>197</v>
      </c>
      <c r="C76" s="1"/>
      <c r="D76" s="24" t="s">
        <v>198</v>
      </c>
      <c r="E76" s="1"/>
      <c r="F76" s="1"/>
      <c r="G76" s="1"/>
      <c r="H76" s="1"/>
      <c r="I76" s="1"/>
      <c r="J76" s="1"/>
      <c r="K76" s="1"/>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row>
    <row r="77" spans="1:98" x14ac:dyDescent="0.25">
      <c r="A77" s="1" t="s">
        <v>40</v>
      </c>
      <c r="B77" s="1" t="s">
        <v>199</v>
      </c>
      <c r="C77" s="1"/>
      <c r="D77" s="8">
        <v>340321.18567307701</v>
      </c>
      <c r="E77" s="8">
        <v>186803.10865384617</v>
      </c>
      <c r="F77" s="8">
        <v>138372.67307692306</v>
      </c>
      <c r="G77" s="8">
        <v>3459.3168269230769</v>
      </c>
      <c r="H77" s="8">
        <v>9686.0871153846147</v>
      </c>
      <c r="I77" s="8"/>
      <c r="J77" s="8"/>
      <c r="K77" s="8"/>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row>
    <row r="78" spans="1:98" x14ac:dyDescent="0.25">
      <c r="A78" s="2"/>
      <c r="B78" s="24" t="s">
        <v>197</v>
      </c>
      <c r="C78" s="1"/>
      <c r="D78" s="24" t="s">
        <v>198</v>
      </c>
      <c r="E78" s="1"/>
      <c r="F78" s="1"/>
      <c r="G78" s="1"/>
      <c r="H78" s="1"/>
      <c r="I78" s="1"/>
      <c r="J78" s="1"/>
      <c r="K78" s="1"/>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row>
    <row r="79" spans="1:98" x14ac:dyDescent="0.25">
      <c r="A79" s="2" t="s">
        <v>41</v>
      </c>
      <c r="B79" s="27" t="s">
        <v>12</v>
      </c>
      <c r="C79" s="2"/>
      <c r="D79" s="16">
        <v>5346009.4209615402</v>
      </c>
      <c r="E79" s="16">
        <v>2940741.3980769231</v>
      </c>
      <c r="F79" s="16">
        <v>2178326.9615384615</v>
      </c>
      <c r="G79" s="16">
        <v>54458.17403846154</v>
      </c>
      <c r="H79" s="16">
        <v>152482.88730769232</v>
      </c>
      <c r="I79" s="16"/>
      <c r="J79" s="16"/>
      <c r="K79" s="16"/>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row>
    <row r="80" spans="1:98" x14ac:dyDescent="0.25">
      <c r="A80" s="1" t="s">
        <v>42</v>
      </c>
      <c r="B80" s="12" t="s">
        <v>58</v>
      </c>
      <c r="C80" s="1"/>
      <c r="D80" s="15">
        <f>SUM(D75:D79)</f>
        <v>10141206.166730767</v>
      </c>
      <c r="E80" s="15">
        <f>SUM(E75:E79)</f>
        <v>5559684.3865384618</v>
      </c>
      <c r="F80" s="15">
        <f t="shared" ref="F80:H80" si="9">SUM(F75:F79)</f>
        <v>4118284.730769231</v>
      </c>
      <c r="G80" s="15">
        <f t="shared" si="9"/>
        <v>102957.11826923076</v>
      </c>
      <c r="H80" s="15">
        <f t="shared" si="9"/>
        <v>288279.93115384621</v>
      </c>
      <c r="I80" s="15">
        <f t="shared" ref="I80:K80" si="10">SUM(I75:I79)</f>
        <v>0</v>
      </c>
      <c r="J80" s="15">
        <f t="shared" si="10"/>
        <v>0</v>
      </c>
      <c r="K80" s="15">
        <f t="shared" si="10"/>
        <v>0</v>
      </c>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row>
    <row r="81" spans="1:98" ht="14.45" customHeight="1" x14ac:dyDescent="0.25">
      <c r="A81" s="2"/>
      <c r="B81" s="68" t="s">
        <v>214</v>
      </c>
      <c r="C81" s="2"/>
      <c r="D81" s="69">
        <v>0.75</v>
      </c>
      <c r="E81" s="69"/>
      <c r="F81" s="69"/>
      <c r="G81" s="69"/>
      <c r="H81" s="69"/>
      <c r="I81" s="69"/>
      <c r="J81" s="69"/>
      <c r="K81" s="69"/>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row>
    <row r="82" spans="1:98" ht="15" customHeight="1" x14ac:dyDescent="0.25">
      <c r="A82" s="2" t="s">
        <v>49</v>
      </c>
      <c r="B82" s="83"/>
      <c r="C82" s="83"/>
      <c r="D82" s="84"/>
      <c r="E82" s="1"/>
      <c r="F82" s="1"/>
      <c r="G82" s="1"/>
      <c r="H82" s="1"/>
      <c r="I82" s="1"/>
      <c r="J82" s="1"/>
      <c r="K82" s="1"/>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row>
    <row r="83" spans="1:98" x14ac:dyDescent="0.25">
      <c r="A83" s="2"/>
      <c r="B83" s="85"/>
      <c r="C83" s="85"/>
      <c r="D83" s="86"/>
      <c r="E83" s="1"/>
      <c r="F83" s="1"/>
      <c r="G83" s="1"/>
      <c r="H83" s="1"/>
      <c r="I83" s="1"/>
      <c r="J83" s="1"/>
      <c r="K83" s="1"/>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row>
    <row r="84" spans="1:98" x14ac:dyDescent="0.25">
      <c r="A84" s="2"/>
      <c r="B84" s="87"/>
      <c r="C84" s="87"/>
      <c r="D84" s="88"/>
      <c r="E84" s="1"/>
      <c r="F84" s="1"/>
      <c r="G84" s="1"/>
      <c r="H84" s="1"/>
      <c r="I84" s="1"/>
      <c r="J84" s="1"/>
      <c r="K84" s="1"/>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row>
    <row r="85" spans="1:98" x14ac:dyDescent="0.25">
      <c r="A85" s="2"/>
      <c r="B85" s="2"/>
      <c r="C85" s="2"/>
      <c r="D85" s="2" t="s">
        <v>274</v>
      </c>
      <c r="E85" s="2"/>
      <c r="F85" s="2"/>
      <c r="G85" s="2"/>
      <c r="H85" s="2"/>
      <c r="I85" s="2"/>
      <c r="J85" s="2"/>
      <c r="K85" s="2"/>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row>
    <row r="86" spans="1:98" x14ac:dyDescent="0.25">
      <c r="A86" s="1"/>
      <c r="B86" s="12" t="s">
        <v>13</v>
      </c>
      <c r="C86" s="1"/>
      <c r="D86" s="1"/>
      <c r="E86" s="1"/>
      <c r="F86" s="1"/>
      <c r="G86" s="1"/>
      <c r="H86" s="1"/>
      <c r="I86" s="1"/>
      <c r="J86" s="1"/>
      <c r="K86" s="1"/>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row>
    <row r="87" spans="1:98" x14ac:dyDescent="0.25">
      <c r="A87" s="1" t="s">
        <v>43</v>
      </c>
      <c r="B87" s="1" t="s">
        <v>14</v>
      </c>
      <c r="C87" s="1"/>
      <c r="D87" s="8">
        <v>2549510.2034615399</v>
      </c>
      <c r="E87" s="8">
        <v>1407152.8730769232</v>
      </c>
      <c r="F87" s="8">
        <v>1042335.4615384615</v>
      </c>
      <c r="G87" s="8">
        <v>26058.386538461538</v>
      </c>
      <c r="H87" s="8">
        <v>72963.482307692306</v>
      </c>
      <c r="I87" s="8"/>
      <c r="J87" s="8"/>
      <c r="K87" s="8"/>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row>
    <row r="88" spans="1:98" x14ac:dyDescent="0.25">
      <c r="A88" s="2" t="s">
        <v>44</v>
      </c>
      <c r="B88" s="2" t="s">
        <v>194</v>
      </c>
      <c r="C88" s="2"/>
      <c r="D88" s="8">
        <v>762718.91557692306</v>
      </c>
      <c r="E88" s="8">
        <v>421077.92884615384</v>
      </c>
      <c r="F88" s="8">
        <v>311909.57692307694</v>
      </c>
      <c r="G88" s="8">
        <v>7797.7394230769232</v>
      </c>
      <c r="H88" s="8">
        <v>21833.670384615383</v>
      </c>
      <c r="I88" s="8"/>
      <c r="J88" s="8"/>
      <c r="K88" s="8"/>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row>
    <row r="89" spans="1:98" x14ac:dyDescent="0.25">
      <c r="A89" s="2" t="s">
        <v>45</v>
      </c>
      <c r="B89" s="2" t="s">
        <v>15</v>
      </c>
      <c r="C89" s="2"/>
      <c r="D89" s="8">
        <v>2913507.48759615</v>
      </c>
      <c r="E89" s="8">
        <v>1610893.7048076922</v>
      </c>
      <c r="F89" s="8">
        <v>1193254.5961538462</v>
      </c>
      <c r="G89" s="8">
        <v>29831.364903846155</v>
      </c>
      <c r="H89" s="8">
        <v>83527.821730769225</v>
      </c>
      <c r="I89" s="8"/>
      <c r="J89" s="8"/>
      <c r="K89" s="8"/>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row>
    <row r="90" spans="1:98" x14ac:dyDescent="0.25">
      <c r="A90" s="1"/>
      <c r="B90" s="24" t="s">
        <v>197</v>
      </c>
      <c r="C90" s="10"/>
      <c r="D90" s="24" t="s">
        <v>198</v>
      </c>
      <c r="E90" s="1"/>
      <c r="F90" s="1"/>
      <c r="G90" s="1"/>
      <c r="H90" s="1"/>
      <c r="I90" s="1"/>
      <c r="J90" s="1"/>
      <c r="K90" s="1"/>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row>
    <row r="91" spans="1:98" x14ac:dyDescent="0.25">
      <c r="A91" s="1" t="s">
        <v>46</v>
      </c>
      <c r="B91" s="12" t="s">
        <v>57</v>
      </c>
      <c r="C91" s="1"/>
      <c r="D91" s="15">
        <f>SUM(D87:D90)</f>
        <v>6225736.6066346131</v>
      </c>
      <c r="E91" s="15">
        <f>SUM(E87:E90)</f>
        <v>3439124.5067307693</v>
      </c>
      <c r="F91" s="15">
        <f t="shared" ref="F91:H91" si="11">SUM(F87:F90)</f>
        <v>2547499.634615385</v>
      </c>
      <c r="G91" s="15">
        <f t="shared" si="11"/>
        <v>63687.490865384621</v>
      </c>
      <c r="H91" s="15">
        <f t="shared" si="11"/>
        <v>178324.9744230769</v>
      </c>
      <c r="I91" s="15">
        <f t="shared" ref="I91:K91" si="12">SUM(I87:I90)</f>
        <v>0</v>
      </c>
      <c r="J91" s="15">
        <f t="shared" si="12"/>
        <v>0</v>
      </c>
      <c r="K91" s="15">
        <f t="shared" si="12"/>
        <v>0</v>
      </c>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row>
    <row r="92" spans="1:98" x14ac:dyDescent="0.25">
      <c r="A92" s="2"/>
      <c r="B92" s="68" t="s">
        <v>214</v>
      </c>
      <c r="C92" s="2"/>
      <c r="D92" s="69">
        <v>0.75</v>
      </c>
      <c r="E92" s="69"/>
      <c r="F92" s="69"/>
      <c r="G92" s="69"/>
      <c r="H92" s="69"/>
      <c r="I92" s="69"/>
      <c r="J92" s="69"/>
      <c r="K92" s="69"/>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row>
    <row r="93" spans="1:98" x14ac:dyDescent="0.25">
      <c r="A93" s="2" t="s">
        <v>49</v>
      </c>
      <c r="B93" s="83"/>
      <c r="C93" s="83"/>
      <c r="D93" s="84"/>
      <c r="E93" s="1"/>
      <c r="F93" s="1"/>
      <c r="G93" s="1"/>
      <c r="H93" s="1"/>
      <c r="I93" s="1"/>
      <c r="J93" s="2"/>
      <c r="K93" s="2"/>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row>
    <row r="94" spans="1:98" x14ac:dyDescent="0.25">
      <c r="A94" s="2"/>
      <c r="B94" s="85"/>
      <c r="C94" s="85"/>
      <c r="D94" s="86"/>
      <c r="E94" s="1"/>
      <c r="F94" s="1"/>
      <c r="G94" s="1"/>
      <c r="H94" s="1"/>
      <c r="I94" s="1"/>
      <c r="J94" s="2"/>
      <c r="K94" s="2"/>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row>
    <row r="95" spans="1:98" x14ac:dyDescent="0.25">
      <c r="A95" s="2"/>
      <c r="B95" s="87"/>
      <c r="C95" s="87"/>
      <c r="D95" s="88"/>
      <c r="E95" s="1"/>
      <c r="F95" s="1"/>
      <c r="G95" s="1"/>
      <c r="H95" s="1"/>
      <c r="I95" s="1"/>
      <c r="J95" s="2"/>
      <c r="K95" s="2"/>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row>
    <row r="96" spans="1:98" x14ac:dyDescent="0.25">
      <c r="A96" s="2"/>
      <c r="B96" s="2"/>
      <c r="C96" s="2"/>
      <c r="D96" s="2" t="s">
        <v>275</v>
      </c>
      <c r="E96" s="2"/>
      <c r="F96" s="2"/>
      <c r="G96" s="2"/>
      <c r="H96" s="2"/>
      <c r="I96" s="2"/>
      <c r="J96" s="2"/>
      <c r="K96" s="2"/>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row>
    <row r="97" spans="1:98" x14ac:dyDescent="0.25">
      <c r="A97" s="1"/>
      <c r="B97" s="19" t="s">
        <v>110</v>
      </c>
      <c r="C97" s="1"/>
      <c r="D97" s="1"/>
      <c r="E97" s="1"/>
      <c r="F97" s="1"/>
      <c r="G97" s="1"/>
      <c r="H97" s="1"/>
      <c r="I97" s="1"/>
      <c r="J97" s="1"/>
      <c r="K97" s="1"/>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row>
    <row r="98" spans="1:98" x14ac:dyDescent="0.25">
      <c r="A98" s="1" t="s">
        <v>61</v>
      </c>
      <c r="B98" s="1" t="s">
        <v>90</v>
      </c>
      <c r="C98" s="1"/>
      <c r="D98" s="8">
        <v>913421.80350276921</v>
      </c>
      <c r="E98" s="8"/>
      <c r="F98" s="8"/>
      <c r="G98" s="8"/>
      <c r="H98" s="8"/>
      <c r="I98" s="8"/>
      <c r="J98" s="8"/>
      <c r="K98" s="8"/>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row>
    <row r="99" spans="1:98" x14ac:dyDescent="0.25">
      <c r="A99" s="2" t="s">
        <v>62</v>
      </c>
      <c r="B99" s="2" t="s">
        <v>193</v>
      </c>
      <c r="C99" s="2"/>
      <c r="D99" s="8">
        <v>228355.4508756923</v>
      </c>
      <c r="E99" s="8"/>
      <c r="F99" s="8"/>
      <c r="G99" s="8"/>
      <c r="H99" s="8"/>
      <c r="I99" s="8"/>
      <c r="J99" s="8"/>
      <c r="K99" s="8"/>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row>
    <row r="100" spans="1:98" x14ac:dyDescent="0.25">
      <c r="A100" s="2" t="s">
        <v>63</v>
      </c>
      <c r="B100" s="2" t="s">
        <v>92</v>
      </c>
      <c r="C100" s="2"/>
      <c r="D100" s="8">
        <v>20159.0103713846</v>
      </c>
      <c r="E100" s="8"/>
      <c r="F100" s="8"/>
      <c r="G100" s="8"/>
      <c r="H100" s="8"/>
      <c r="I100" s="8"/>
      <c r="J100" s="8"/>
      <c r="K100" s="8"/>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row>
    <row r="101" spans="1:98" x14ac:dyDescent="0.25">
      <c r="A101" s="1" t="s">
        <v>64</v>
      </c>
      <c r="B101" s="1" t="s">
        <v>93</v>
      </c>
      <c r="C101" s="1"/>
      <c r="D101" s="8">
        <v>60447.031114153833</v>
      </c>
      <c r="E101" s="8"/>
      <c r="F101" s="8"/>
      <c r="G101" s="8"/>
      <c r="H101" s="8"/>
      <c r="I101" s="8"/>
      <c r="J101" s="8"/>
      <c r="K101" s="8"/>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row>
    <row r="102" spans="1:98" x14ac:dyDescent="0.25">
      <c r="A102" s="1" t="s">
        <v>65</v>
      </c>
      <c r="B102" s="1" t="s">
        <v>97</v>
      </c>
      <c r="C102" s="1"/>
      <c r="D102" s="16">
        <v>120894.06222830767</v>
      </c>
      <c r="E102" s="16"/>
      <c r="F102" s="16"/>
      <c r="G102" s="16"/>
      <c r="H102" s="16"/>
      <c r="I102" s="16"/>
      <c r="J102" s="16"/>
      <c r="K102" s="16"/>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row>
    <row r="103" spans="1:98" x14ac:dyDescent="0.25">
      <c r="A103" s="2" t="s">
        <v>66</v>
      </c>
      <c r="B103" s="11" t="s">
        <v>96</v>
      </c>
      <c r="C103" s="2"/>
      <c r="D103" s="8">
        <f>SUM(D98:D102)</f>
        <v>1343277.3580923076</v>
      </c>
      <c r="E103" s="8">
        <f>SUM(E98:E102)</f>
        <v>0</v>
      </c>
      <c r="F103" s="8">
        <f t="shared" ref="F103:H103" si="13">SUM(F98:F102)</f>
        <v>0</v>
      </c>
      <c r="G103" s="8">
        <f t="shared" si="13"/>
        <v>0</v>
      </c>
      <c r="H103" s="8">
        <f t="shared" si="13"/>
        <v>0</v>
      </c>
      <c r="I103" s="8">
        <f t="shared" ref="I103" si="14">SUM(I98:I102)</f>
        <v>0</v>
      </c>
      <c r="J103" s="8">
        <f t="shared" ref="J103:K103" si="15">SUM(J98:J102)</f>
        <v>0</v>
      </c>
      <c r="K103" s="8">
        <f t="shared" si="15"/>
        <v>0</v>
      </c>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row>
    <row r="104" spans="1:98" ht="14.45" customHeight="1" x14ac:dyDescent="0.25">
      <c r="A104" s="2"/>
      <c r="B104" s="68" t="s">
        <v>214</v>
      </c>
      <c r="C104" s="2"/>
      <c r="D104" s="69">
        <v>0.5</v>
      </c>
      <c r="E104" s="69"/>
      <c r="F104" s="69"/>
      <c r="G104" s="69"/>
      <c r="H104" s="69"/>
      <c r="I104" s="69"/>
      <c r="J104" s="69"/>
      <c r="K104" s="69"/>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row>
    <row r="105" spans="1:98" ht="15" customHeight="1" x14ac:dyDescent="0.25">
      <c r="A105" s="2" t="s">
        <v>49</v>
      </c>
      <c r="B105" s="83" t="s">
        <v>74</v>
      </c>
      <c r="C105" s="83"/>
      <c r="D105" s="84"/>
      <c r="E105" s="1"/>
      <c r="F105" s="1"/>
      <c r="G105" s="1"/>
      <c r="H105" s="1"/>
      <c r="I105" s="1"/>
      <c r="J105" s="2"/>
      <c r="K105" s="2"/>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row>
    <row r="106" spans="1:98" x14ac:dyDescent="0.25">
      <c r="A106" s="2"/>
      <c r="B106" s="85"/>
      <c r="C106" s="85"/>
      <c r="D106" s="86"/>
      <c r="E106" s="1"/>
      <c r="F106" s="1"/>
      <c r="G106" s="1"/>
      <c r="H106" s="1"/>
      <c r="I106" s="1"/>
      <c r="J106" s="1"/>
      <c r="K106" s="1"/>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row>
    <row r="107" spans="1:98" x14ac:dyDescent="0.25">
      <c r="A107" s="2"/>
      <c r="B107" s="87"/>
      <c r="C107" s="87"/>
      <c r="D107" s="88"/>
      <c r="E107" s="1"/>
      <c r="F107" s="1"/>
      <c r="G107" s="1"/>
      <c r="H107" s="1"/>
      <c r="I107" s="1"/>
      <c r="J107" s="1"/>
      <c r="K107" s="1"/>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row>
    <row r="108" spans="1:98" x14ac:dyDescent="0.25">
      <c r="A108" s="1"/>
      <c r="B108" s="1"/>
      <c r="C108" s="1"/>
      <c r="D108" s="1"/>
      <c r="E108" s="1"/>
      <c r="F108" s="1"/>
      <c r="G108" s="1"/>
      <c r="H108" s="1"/>
      <c r="I108" s="1"/>
      <c r="J108" s="1"/>
      <c r="K108" s="1"/>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row>
    <row r="109" spans="1:98" x14ac:dyDescent="0.25">
      <c r="A109" s="2"/>
      <c r="B109" s="2"/>
      <c r="C109" s="2"/>
      <c r="D109" s="2" t="s">
        <v>276</v>
      </c>
      <c r="E109" s="2"/>
      <c r="F109" s="2"/>
      <c r="G109" s="2"/>
      <c r="H109" s="2"/>
      <c r="I109" s="2"/>
      <c r="J109" s="2"/>
      <c r="K109" s="2"/>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row>
    <row r="110" spans="1:98" x14ac:dyDescent="0.25">
      <c r="A110" s="2"/>
      <c r="B110" s="11" t="s">
        <v>221</v>
      </c>
      <c r="C110" s="2"/>
      <c r="D110" s="2"/>
      <c r="E110" s="2"/>
      <c r="F110" s="2"/>
      <c r="G110" s="2"/>
      <c r="H110" s="2"/>
      <c r="I110" s="2"/>
      <c r="J110" s="2"/>
      <c r="K110" s="2"/>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row>
    <row r="111" spans="1:98" x14ac:dyDescent="0.25">
      <c r="A111" s="1" t="s">
        <v>75</v>
      </c>
      <c r="B111" s="1" t="s">
        <v>101</v>
      </c>
      <c r="C111" s="1"/>
      <c r="D111" s="15">
        <v>101129.859505769</v>
      </c>
      <c r="E111" s="15">
        <v>55827.529788461543</v>
      </c>
      <c r="F111" s="15">
        <v>41353.725769230768</v>
      </c>
      <c r="G111" s="15">
        <v>1033.8431442307692</v>
      </c>
      <c r="H111" s="15">
        <v>2894.760803846154</v>
      </c>
      <c r="I111" s="15"/>
      <c r="J111" s="15"/>
      <c r="K111" s="15"/>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row>
    <row r="112" spans="1:98" x14ac:dyDescent="0.25">
      <c r="A112" s="1" t="s">
        <v>76</v>
      </c>
      <c r="B112" s="1" t="s">
        <v>67</v>
      </c>
      <c r="C112" s="1"/>
      <c r="D112" s="15">
        <v>10984.633132692299</v>
      </c>
      <c r="E112" s="15">
        <v>6009.920134615385</v>
      </c>
      <c r="F112" s="15">
        <v>4451.792692307693</v>
      </c>
      <c r="G112" s="15">
        <v>111.2948173076923</v>
      </c>
      <c r="H112" s="15">
        <v>311.62548846153845</v>
      </c>
      <c r="I112" s="15"/>
      <c r="J112" s="15"/>
      <c r="K112" s="15"/>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row>
    <row r="113" spans="1:98" x14ac:dyDescent="0.25">
      <c r="A113" s="2" t="s">
        <v>77</v>
      </c>
      <c r="B113" s="2" t="s">
        <v>104</v>
      </c>
      <c r="C113" s="2"/>
      <c r="D113" s="15">
        <v>985949.02596538502</v>
      </c>
      <c r="E113" s="15">
        <v>544383.51126923074</v>
      </c>
      <c r="F113" s="15">
        <v>403247.04538461537</v>
      </c>
      <c r="G113" s="15">
        <v>10081.176134615385</v>
      </c>
      <c r="H113" s="15">
        <v>28227.293176923078</v>
      </c>
      <c r="I113" s="15"/>
      <c r="J113" s="15"/>
      <c r="K113" s="15"/>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row>
    <row r="114" spans="1:98" x14ac:dyDescent="0.25">
      <c r="A114" s="2" t="s">
        <v>100</v>
      </c>
      <c r="B114" s="2" t="s">
        <v>105</v>
      </c>
      <c r="C114" s="2"/>
      <c r="D114" s="15"/>
      <c r="E114" s="15"/>
      <c r="F114" s="15"/>
      <c r="G114" s="15"/>
      <c r="H114" s="15"/>
      <c r="I114" s="15"/>
      <c r="J114" s="15"/>
      <c r="K114" s="15"/>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row>
    <row r="115" spans="1:98" x14ac:dyDescent="0.25">
      <c r="A115" s="2" t="s">
        <v>78</v>
      </c>
      <c r="B115" s="2" t="s">
        <v>69</v>
      </c>
      <c r="C115" s="2"/>
      <c r="D115" s="15"/>
      <c r="E115" s="15"/>
      <c r="F115" s="15"/>
      <c r="G115" s="15"/>
      <c r="H115" s="15"/>
      <c r="I115" s="15"/>
      <c r="J115" s="15"/>
      <c r="K115" s="15"/>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row>
    <row r="116" spans="1:98" x14ac:dyDescent="0.25">
      <c r="A116" s="1" t="s">
        <v>79</v>
      </c>
      <c r="B116" s="1" t="s">
        <v>70</v>
      </c>
      <c r="C116" s="1"/>
      <c r="D116" s="29">
        <v>328656.34198846202</v>
      </c>
      <c r="E116" s="16">
        <v>181461.17042307692</v>
      </c>
      <c r="F116" s="16">
        <v>134415.68179487178</v>
      </c>
      <c r="G116" s="16">
        <v>3360.392044871795</v>
      </c>
      <c r="H116" s="16">
        <v>9409.097725641026</v>
      </c>
      <c r="I116" s="16"/>
      <c r="J116" s="15"/>
      <c r="K116" s="15"/>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row>
    <row r="117" spans="1:98" ht="14.45" customHeight="1" x14ac:dyDescent="0.25">
      <c r="A117" s="2" t="s">
        <v>80</v>
      </c>
      <c r="B117" s="11" t="s">
        <v>71</v>
      </c>
      <c r="C117" s="2"/>
      <c r="D117" s="8">
        <f>SUM(D111:D116)</f>
        <v>1426719.8605923085</v>
      </c>
      <c r="E117" s="8">
        <f>SUM(E111:E116)</f>
        <v>787682.1316153846</v>
      </c>
      <c r="F117" s="8">
        <f>SUM(F111:F116)</f>
        <v>583468.2456410256</v>
      </c>
      <c r="G117" s="8">
        <f>SUM(G111:G116)</f>
        <v>14586.706141025641</v>
      </c>
      <c r="H117" s="8">
        <f>SUM(H111:H116)</f>
        <v>40842.7771948718</v>
      </c>
      <c r="I117" s="8">
        <f t="shared" ref="I117:K117" si="16">SUM(I111:I116)</f>
        <v>0</v>
      </c>
      <c r="J117" s="8">
        <f t="shared" si="16"/>
        <v>0</v>
      </c>
      <c r="K117" s="8">
        <f t="shared" si="16"/>
        <v>0</v>
      </c>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row>
    <row r="118" spans="1:98" x14ac:dyDescent="0.25">
      <c r="A118" s="2"/>
      <c r="B118" s="68" t="s">
        <v>214</v>
      </c>
      <c r="C118" s="2"/>
      <c r="D118" s="69">
        <v>0.2</v>
      </c>
      <c r="E118" s="69"/>
      <c r="F118" s="69"/>
      <c r="G118" s="69"/>
      <c r="H118" s="69"/>
      <c r="I118" s="69"/>
      <c r="J118" s="69"/>
      <c r="K118" s="69"/>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row>
    <row r="119" spans="1:98" ht="15" customHeight="1" x14ac:dyDescent="0.25">
      <c r="A119" s="2" t="s">
        <v>49</v>
      </c>
      <c r="B119" s="83" t="s">
        <v>184</v>
      </c>
      <c r="C119" s="83"/>
      <c r="D119" s="84"/>
      <c r="E119" s="1"/>
      <c r="F119" s="1"/>
      <c r="G119" s="1"/>
      <c r="H119" s="1"/>
      <c r="I119" s="1"/>
      <c r="J119" s="1"/>
      <c r="K119" s="1"/>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row>
    <row r="120" spans="1:98" x14ac:dyDescent="0.25">
      <c r="A120" s="2"/>
      <c r="B120" s="85"/>
      <c r="C120" s="85"/>
      <c r="D120" s="86"/>
      <c r="E120" s="1"/>
      <c r="F120" s="1"/>
      <c r="G120" s="1"/>
      <c r="H120" s="1"/>
      <c r="I120" s="1"/>
      <c r="J120" s="2"/>
      <c r="K120" s="2"/>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row>
    <row r="121" spans="1:98" x14ac:dyDescent="0.25">
      <c r="A121" s="2"/>
      <c r="B121" s="87"/>
      <c r="C121" s="87"/>
      <c r="D121" s="88"/>
      <c r="E121" s="1"/>
      <c r="F121" s="1"/>
      <c r="G121" s="1"/>
      <c r="H121" s="1"/>
      <c r="I121" s="1"/>
      <c r="J121" s="2"/>
      <c r="K121" s="2"/>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row>
    <row r="122" spans="1:98" x14ac:dyDescent="0.25">
      <c r="A122" s="1"/>
      <c r="B122" s="1"/>
      <c r="C122" s="1"/>
      <c r="D122" s="2" t="s">
        <v>277</v>
      </c>
      <c r="E122" s="2"/>
      <c r="F122" s="1"/>
      <c r="G122" s="1"/>
      <c r="H122" s="1"/>
      <c r="I122" s="1"/>
      <c r="J122" s="1"/>
      <c r="K122" s="1"/>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row>
    <row r="123" spans="1:98" x14ac:dyDescent="0.25">
      <c r="A123" s="2"/>
      <c r="B123" s="11" t="s">
        <v>131</v>
      </c>
      <c r="C123" s="2"/>
      <c r="D123" s="1"/>
      <c r="E123" s="1"/>
      <c r="F123" s="1"/>
      <c r="G123" s="1"/>
      <c r="H123" s="1"/>
      <c r="I123" s="1"/>
      <c r="J123" s="1"/>
      <c r="K123" s="1"/>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c r="CT123" s="34"/>
    </row>
    <row r="124" spans="1:98" x14ac:dyDescent="0.25">
      <c r="A124" s="1" t="s">
        <v>81</v>
      </c>
      <c r="B124" s="1" t="s">
        <v>101</v>
      </c>
      <c r="C124" s="1"/>
      <c r="D124" s="8">
        <v>114177.72543784615</v>
      </c>
      <c r="E124" s="8"/>
      <c r="F124" s="4"/>
      <c r="G124" s="4"/>
      <c r="H124" s="4"/>
      <c r="I124" s="4"/>
      <c r="J124" s="4"/>
      <c r="K124" s="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row>
    <row r="125" spans="1:98" x14ac:dyDescent="0.25">
      <c r="A125" s="1" t="s">
        <v>82</v>
      </c>
      <c r="B125" s="1" t="s">
        <v>67</v>
      </c>
      <c r="C125" s="1"/>
      <c r="D125" s="8">
        <v>57088.862718923076</v>
      </c>
      <c r="E125" s="8"/>
      <c r="F125" s="4"/>
      <c r="G125" s="4"/>
      <c r="H125" s="4"/>
      <c r="I125" s="4"/>
      <c r="J125" s="4"/>
      <c r="K125" s="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row>
    <row r="126" spans="1:98" x14ac:dyDescent="0.25">
      <c r="A126" s="2" t="s">
        <v>83</v>
      </c>
      <c r="B126" s="2" t="s">
        <v>68</v>
      </c>
      <c r="C126" s="2"/>
      <c r="D126" s="8">
        <v>80596.041485538473</v>
      </c>
      <c r="E126" s="8"/>
      <c r="F126" s="3"/>
      <c r="G126" s="3"/>
      <c r="H126" s="3"/>
      <c r="I126" s="3"/>
      <c r="J126" s="3"/>
      <c r="K126" s="3"/>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row>
    <row r="127" spans="1:98" x14ac:dyDescent="0.25">
      <c r="A127" s="2" t="s">
        <v>99</v>
      </c>
      <c r="B127" s="2" t="s">
        <v>98</v>
      </c>
      <c r="C127" s="2"/>
      <c r="D127" s="15"/>
      <c r="E127" s="15"/>
      <c r="F127" s="3"/>
      <c r="G127" s="3"/>
      <c r="H127" s="3"/>
      <c r="I127" s="3"/>
      <c r="J127" s="3"/>
      <c r="K127" s="3"/>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c r="CN127" s="34"/>
      <c r="CO127" s="34"/>
      <c r="CP127" s="34"/>
      <c r="CQ127" s="34"/>
      <c r="CR127" s="34"/>
      <c r="CS127" s="34"/>
      <c r="CT127" s="34"/>
    </row>
    <row r="128" spans="1:98" x14ac:dyDescent="0.25">
      <c r="A128" s="2" t="s">
        <v>84</v>
      </c>
      <c r="B128" s="2" t="s">
        <v>69</v>
      </c>
      <c r="C128" s="2"/>
      <c r="D128" s="15"/>
      <c r="E128" s="15"/>
      <c r="F128" s="3"/>
      <c r="G128" s="3"/>
      <c r="H128" s="3"/>
      <c r="I128" s="3"/>
      <c r="J128" s="3"/>
      <c r="K128" s="3"/>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c r="CN128" s="34"/>
      <c r="CO128" s="34"/>
      <c r="CP128" s="34"/>
      <c r="CQ128" s="34"/>
      <c r="CR128" s="34"/>
      <c r="CS128" s="34"/>
      <c r="CT128" s="34"/>
    </row>
    <row r="129" spans="1:98" x14ac:dyDescent="0.25">
      <c r="A129" s="1" t="s">
        <v>85</v>
      </c>
      <c r="B129" s="1" t="s">
        <v>70</v>
      </c>
      <c r="C129" s="1"/>
      <c r="D129" s="29">
        <v>101002</v>
      </c>
      <c r="E129" s="8"/>
      <c r="F129" s="4"/>
      <c r="G129" s="4"/>
      <c r="H129" s="4"/>
      <c r="I129" s="4"/>
      <c r="J129" s="4"/>
      <c r="K129" s="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CT129" s="34"/>
    </row>
    <row r="130" spans="1:98" ht="14.45" customHeight="1" x14ac:dyDescent="0.25">
      <c r="A130" s="2" t="s">
        <v>86</v>
      </c>
      <c r="B130" s="11" t="s">
        <v>73</v>
      </c>
      <c r="C130" s="2"/>
      <c r="D130" s="15">
        <f>SUM(D124:D129)</f>
        <v>352864.6296423077</v>
      </c>
      <c r="E130" s="15">
        <f>SUM(E124:E129)</f>
        <v>0</v>
      </c>
      <c r="F130" s="15">
        <f>SUM(F124:F129)</f>
        <v>0</v>
      </c>
      <c r="G130" s="15">
        <f>SUM(G124:G129)</f>
        <v>0</v>
      </c>
      <c r="H130" s="15">
        <f>SUM(H124:H129)</f>
        <v>0</v>
      </c>
      <c r="I130" s="15">
        <f t="shared" ref="I130:K130" si="17">SUM(I124:I129)</f>
        <v>0</v>
      </c>
      <c r="J130" s="15">
        <f t="shared" si="17"/>
        <v>0</v>
      </c>
      <c r="K130" s="15">
        <f t="shared" si="17"/>
        <v>0</v>
      </c>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c r="CQ130" s="34"/>
      <c r="CR130" s="34"/>
      <c r="CS130" s="34"/>
      <c r="CT130" s="34"/>
    </row>
    <row r="131" spans="1:98" x14ac:dyDescent="0.25">
      <c r="A131" s="2"/>
      <c r="B131" s="68" t="s">
        <v>214</v>
      </c>
      <c r="C131" s="2"/>
      <c r="D131" s="69">
        <v>0.2</v>
      </c>
      <c r="E131" s="69"/>
      <c r="F131" s="69"/>
      <c r="G131" s="69"/>
      <c r="H131" s="69"/>
      <c r="I131" s="69"/>
      <c r="J131" s="69"/>
      <c r="K131" s="69"/>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c r="CR131" s="34"/>
      <c r="CS131" s="34"/>
      <c r="CT131" s="34"/>
    </row>
    <row r="132" spans="1:98" ht="15" customHeight="1" x14ac:dyDescent="0.25">
      <c r="A132" s="2" t="s">
        <v>49</v>
      </c>
      <c r="B132" s="83" t="s">
        <v>183</v>
      </c>
      <c r="C132" s="83"/>
      <c r="D132" s="84"/>
      <c r="E132" s="1"/>
      <c r="F132" s="1"/>
      <c r="G132" s="1"/>
      <c r="H132" s="1"/>
      <c r="I132" s="1"/>
      <c r="J132" s="2"/>
      <c r="K132" s="2"/>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c r="CP132" s="34"/>
      <c r="CQ132" s="34"/>
      <c r="CR132" s="34"/>
      <c r="CS132" s="34"/>
      <c r="CT132" s="34"/>
    </row>
    <row r="133" spans="1:98" x14ac:dyDescent="0.25">
      <c r="A133" s="2"/>
      <c r="B133" s="85"/>
      <c r="C133" s="85"/>
      <c r="D133" s="86"/>
      <c r="E133" s="1"/>
      <c r="F133" s="1"/>
      <c r="G133" s="1"/>
      <c r="H133" s="1"/>
      <c r="I133" s="1"/>
      <c r="J133" s="2"/>
      <c r="K133" s="2"/>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c r="CN133" s="34"/>
      <c r="CO133" s="34"/>
      <c r="CP133" s="34"/>
      <c r="CQ133" s="34"/>
      <c r="CR133" s="34"/>
      <c r="CS133" s="34"/>
      <c r="CT133" s="34"/>
    </row>
    <row r="134" spans="1:98" x14ac:dyDescent="0.25">
      <c r="A134" s="2"/>
      <c r="B134" s="87"/>
      <c r="C134" s="87"/>
      <c r="D134" s="88"/>
      <c r="E134" s="1"/>
      <c r="F134" s="1"/>
      <c r="G134" s="1"/>
      <c r="H134" s="1"/>
      <c r="I134" s="1"/>
      <c r="J134" s="2"/>
      <c r="K134" s="2"/>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row>
    <row r="135" spans="1:98" x14ac:dyDescent="0.25">
      <c r="A135" s="2"/>
      <c r="B135" s="2"/>
      <c r="C135" s="2"/>
      <c r="D135" s="2"/>
      <c r="E135" s="2"/>
      <c r="F135" s="2"/>
      <c r="G135" s="2"/>
      <c r="H135" s="2"/>
      <c r="I135" s="2"/>
      <c r="J135" s="2"/>
      <c r="K135" s="2"/>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row>
    <row r="136" spans="1:98" x14ac:dyDescent="0.25">
      <c r="A136" s="2"/>
      <c r="B136" s="2"/>
      <c r="C136" s="2"/>
      <c r="D136" s="2" t="s">
        <v>289</v>
      </c>
      <c r="E136" s="2"/>
      <c r="F136" s="2"/>
      <c r="G136" s="2"/>
      <c r="H136" s="2"/>
      <c r="I136" s="2"/>
      <c r="J136" s="2"/>
      <c r="K136" s="2"/>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row>
    <row r="137" spans="1:98" x14ac:dyDescent="0.25">
      <c r="A137" s="2"/>
      <c r="B137" s="11" t="s">
        <v>216</v>
      </c>
      <c r="C137" s="2"/>
      <c r="D137" s="2"/>
      <c r="E137" s="2"/>
      <c r="F137" s="2"/>
      <c r="G137" s="2"/>
      <c r="H137" s="2"/>
      <c r="I137" s="2"/>
      <c r="J137" s="2"/>
      <c r="K137" s="2"/>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row>
    <row r="138" spans="1:98" ht="14.45" customHeight="1" x14ac:dyDescent="0.25">
      <c r="A138" s="1" t="s">
        <v>200</v>
      </c>
      <c r="B138" s="1" t="s">
        <v>119</v>
      </c>
      <c r="C138" s="1"/>
      <c r="D138" s="8">
        <f>D44*0.05</f>
        <v>3049677.6516346135</v>
      </c>
      <c r="E138" s="8"/>
      <c r="F138" s="8"/>
      <c r="G138" s="8"/>
      <c r="H138" s="8"/>
      <c r="I138" s="8"/>
      <c r="J138" s="8"/>
      <c r="K138" s="8"/>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row>
    <row r="139" spans="1:98" ht="14.45" customHeight="1" x14ac:dyDescent="0.25">
      <c r="A139" s="1" t="s">
        <v>201</v>
      </c>
      <c r="B139" s="1" t="s">
        <v>67</v>
      </c>
      <c r="C139" s="1"/>
      <c r="D139" s="8"/>
      <c r="E139" s="8"/>
      <c r="F139" s="8"/>
      <c r="G139" s="8"/>
      <c r="H139" s="8"/>
      <c r="I139" s="8"/>
      <c r="J139" s="8"/>
      <c r="K139" s="8"/>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4"/>
      <c r="CS139" s="34"/>
      <c r="CT139" s="34"/>
    </row>
    <row r="140" spans="1:98" ht="14.45" customHeight="1" x14ac:dyDescent="0.25">
      <c r="A140" s="2" t="s">
        <v>202</v>
      </c>
      <c r="B140" s="2" t="s">
        <v>104</v>
      </c>
      <c r="C140" s="2"/>
      <c r="D140" s="8"/>
      <c r="E140" s="8"/>
      <c r="F140" s="8"/>
      <c r="G140" s="8"/>
      <c r="H140" s="8"/>
      <c r="I140" s="8"/>
      <c r="J140" s="8"/>
      <c r="K140" s="8"/>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c r="CR140" s="34"/>
      <c r="CS140" s="34"/>
      <c r="CT140" s="34"/>
    </row>
    <row r="141" spans="1:98" ht="14.45" customHeight="1" x14ac:dyDescent="0.25">
      <c r="A141" s="2" t="s">
        <v>203</v>
      </c>
      <c r="B141" s="2" t="s">
        <v>105</v>
      </c>
      <c r="C141" s="2"/>
      <c r="D141" s="8"/>
      <c r="E141" s="8"/>
      <c r="F141" s="8"/>
      <c r="G141" s="8"/>
      <c r="H141" s="8"/>
      <c r="I141" s="8"/>
      <c r="J141" s="8"/>
      <c r="K141" s="8"/>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row>
    <row r="142" spans="1:98" ht="14.45" customHeight="1" x14ac:dyDescent="0.25">
      <c r="A142" s="1" t="s">
        <v>204</v>
      </c>
      <c r="B142" s="66" t="s">
        <v>206</v>
      </c>
      <c r="C142" s="67"/>
      <c r="D142" s="16"/>
      <c r="E142" s="16"/>
      <c r="F142" s="16"/>
      <c r="G142" s="16"/>
      <c r="H142" s="16"/>
      <c r="I142" s="16"/>
      <c r="J142" s="16"/>
      <c r="K142" s="16"/>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row>
    <row r="143" spans="1:98" ht="15" customHeight="1" x14ac:dyDescent="0.25">
      <c r="A143" s="1" t="s">
        <v>205</v>
      </c>
      <c r="B143" s="12" t="s">
        <v>207</v>
      </c>
      <c r="C143" s="1"/>
      <c r="D143" s="15">
        <f>SUM(D138:D142)</f>
        <v>3049677.6516346135</v>
      </c>
      <c r="E143" s="15">
        <f>SUM(E138:E142)</f>
        <v>0</v>
      </c>
      <c r="F143" s="15">
        <f t="shared" ref="F143:H143" si="18">SUM(F138:F142)</f>
        <v>0</v>
      </c>
      <c r="G143" s="15">
        <f t="shared" si="18"/>
        <v>0</v>
      </c>
      <c r="H143" s="15">
        <f t="shared" si="18"/>
        <v>0</v>
      </c>
      <c r="I143" s="15">
        <f t="shared" ref="I143:K143" si="19">SUM(I138:I142)</f>
        <v>0</v>
      </c>
      <c r="J143" s="15">
        <f t="shared" si="19"/>
        <v>0</v>
      </c>
      <c r="K143" s="15">
        <f t="shared" si="19"/>
        <v>0</v>
      </c>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row>
    <row r="144" spans="1:98" x14ac:dyDescent="0.25">
      <c r="A144" s="2"/>
      <c r="B144" s="68" t="s">
        <v>214</v>
      </c>
      <c r="C144" s="2"/>
      <c r="D144" s="69">
        <v>0.5</v>
      </c>
      <c r="E144" s="69"/>
      <c r="F144" s="69"/>
      <c r="G144" s="69"/>
      <c r="H144" s="69"/>
      <c r="I144" s="69"/>
      <c r="J144" s="69"/>
      <c r="K144" s="69"/>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row>
    <row r="145" spans="1:84" x14ac:dyDescent="0.25">
      <c r="A145" s="2" t="s">
        <v>49</v>
      </c>
      <c r="B145" s="83" t="s">
        <v>230</v>
      </c>
      <c r="C145" s="83"/>
      <c r="D145" s="84"/>
      <c r="E145" s="2"/>
      <c r="F145" s="2"/>
      <c r="G145" s="2"/>
      <c r="H145" s="2"/>
      <c r="I145" s="2"/>
      <c r="J145" s="2"/>
      <c r="K145" s="2"/>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row>
    <row r="146" spans="1:84" x14ac:dyDescent="0.25">
      <c r="A146" s="2"/>
      <c r="B146" s="85"/>
      <c r="C146" s="85"/>
      <c r="D146" s="86"/>
      <c r="E146" s="2"/>
      <c r="F146" s="2"/>
      <c r="G146" s="2"/>
      <c r="H146" s="2"/>
      <c r="I146" s="2"/>
      <c r="J146" s="2"/>
      <c r="K146" s="2"/>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row>
    <row r="147" spans="1:84" x14ac:dyDescent="0.25">
      <c r="A147" s="2"/>
      <c r="B147" s="87"/>
      <c r="C147" s="87"/>
      <c r="D147" s="88"/>
      <c r="E147" s="2"/>
      <c r="F147" s="2"/>
      <c r="G147" s="2"/>
      <c r="H147" s="2"/>
      <c r="I147" s="2"/>
      <c r="J147" s="2"/>
      <c r="K147" s="2"/>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row>
    <row r="148" spans="1:84" x14ac:dyDescent="0.25">
      <c r="A148" s="2"/>
      <c r="B148"/>
      <c r="C148" s="2"/>
      <c r="D148" s="2"/>
      <c r="E148" s="2"/>
      <c r="F148" s="2"/>
      <c r="G148" s="2"/>
      <c r="H148" s="2"/>
      <c r="I148" s="2"/>
      <c r="J148" s="2"/>
      <c r="K148" s="2"/>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row>
    <row r="149" spans="1:84" x14ac:dyDescent="0.25">
      <c r="A149" s="2"/>
      <c r="B149" s="11"/>
      <c r="C149" s="2"/>
      <c r="D149" s="2" t="s">
        <v>290</v>
      </c>
      <c r="E149" s="2"/>
      <c r="F149" s="2"/>
      <c r="G149" s="2"/>
      <c r="H149" s="2"/>
      <c r="I149" s="2"/>
      <c r="J149" s="2"/>
      <c r="K149" s="2"/>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c r="CE149" s="34"/>
      <c r="CF149" s="34"/>
    </row>
    <row r="150" spans="1:84" x14ac:dyDescent="0.25">
      <c r="A150" s="1"/>
      <c r="B150" s="12" t="s">
        <v>287</v>
      </c>
      <c r="C150" s="1"/>
      <c r="D150" s="1"/>
      <c r="E150" s="1"/>
      <c r="F150" s="1"/>
      <c r="G150" s="1"/>
      <c r="H150" s="1"/>
      <c r="I150" s="1"/>
      <c r="J150" s="1"/>
      <c r="K150" s="1"/>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34"/>
      <c r="CD150" s="34"/>
      <c r="CE150" s="34"/>
      <c r="CF150" s="34"/>
    </row>
    <row r="151" spans="1:84" x14ac:dyDescent="0.25">
      <c r="A151" s="1" t="s">
        <v>208</v>
      </c>
      <c r="B151" s="1" t="s">
        <v>282</v>
      </c>
      <c r="C151" s="1"/>
      <c r="D151" s="8">
        <v>456710.9017513846</v>
      </c>
      <c r="E151" s="8"/>
      <c r="F151" s="8"/>
      <c r="G151" s="8"/>
      <c r="H151" s="8"/>
      <c r="I151" s="8"/>
      <c r="J151" s="8"/>
      <c r="K151" s="8"/>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34"/>
      <c r="CD151" s="34"/>
      <c r="CE151" s="34"/>
      <c r="CF151" s="34"/>
    </row>
    <row r="152" spans="1:84" ht="14.45" customHeight="1" x14ac:dyDescent="0.25">
      <c r="A152" s="1" t="s">
        <v>209</v>
      </c>
      <c r="B152" s="2" t="s">
        <v>283</v>
      </c>
      <c r="C152" s="1"/>
      <c r="D152" s="8">
        <v>114177.72543784615</v>
      </c>
      <c r="E152" s="8"/>
      <c r="F152" s="8"/>
      <c r="G152" s="8"/>
      <c r="H152" s="8"/>
      <c r="I152" s="8"/>
      <c r="J152" s="8"/>
      <c r="K152" s="8"/>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34"/>
    </row>
    <row r="153" spans="1:84" ht="15" customHeight="1" x14ac:dyDescent="0.25">
      <c r="A153" s="2" t="s">
        <v>210</v>
      </c>
      <c r="B153" s="2" t="s">
        <v>284</v>
      </c>
      <c r="C153" s="65"/>
      <c r="D153" s="8">
        <v>10074.505185692309</v>
      </c>
      <c r="E153" s="8"/>
      <c r="F153" s="8"/>
      <c r="G153" s="8"/>
      <c r="H153" s="8"/>
      <c r="I153" s="8"/>
      <c r="J153" s="8"/>
      <c r="K153" s="8"/>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34"/>
      <c r="CD153" s="34"/>
      <c r="CE153" s="34"/>
      <c r="CF153" s="34"/>
    </row>
    <row r="154" spans="1:84" x14ac:dyDescent="0.25">
      <c r="A154" s="2" t="s">
        <v>212</v>
      </c>
      <c r="B154" s="1" t="s">
        <v>285</v>
      </c>
      <c r="C154" s="2"/>
      <c r="D154" s="8">
        <v>30223.515557076917</v>
      </c>
      <c r="E154" s="8"/>
      <c r="F154" s="8"/>
      <c r="G154" s="8"/>
      <c r="H154" s="8"/>
      <c r="I154" s="8"/>
      <c r="J154" s="8"/>
      <c r="K154" s="8"/>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34"/>
    </row>
    <row r="155" spans="1:84" x14ac:dyDescent="0.25">
      <c r="A155" s="1" t="s">
        <v>211</v>
      </c>
      <c r="B155" s="1" t="s">
        <v>286</v>
      </c>
      <c r="C155" s="1"/>
      <c r="D155" s="8">
        <v>60447.031114153833</v>
      </c>
      <c r="E155" s="16"/>
      <c r="F155" s="16"/>
      <c r="G155" s="16"/>
      <c r="H155" s="16"/>
      <c r="I155" s="16"/>
      <c r="J155" s="16"/>
      <c r="K155" s="16"/>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row>
    <row r="156" spans="1:84" x14ac:dyDescent="0.25">
      <c r="A156" s="1" t="s">
        <v>213</v>
      </c>
      <c r="B156" s="12" t="s">
        <v>59</v>
      </c>
      <c r="C156" s="1"/>
      <c r="D156" s="15">
        <f>SUM(D151:D155)</f>
        <v>671633.67904615379</v>
      </c>
      <c r="E156" s="15">
        <f>SUM(E151:E155)</f>
        <v>0</v>
      </c>
      <c r="F156" s="15">
        <f t="shared" ref="F156:H156" si="20">SUM(F151:F155)</f>
        <v>0</v>
      </c>
      <c r="G156" s="15">
        <f t="shared" si="20"/>
        <v>0</v>
      </c>
      <c r="H156" s="15">
        <f t="shared" si="20"/>
        <v>0</v>
      </c>
      <c r="I156" s="15">
        <f t="shared" ref="I156" si="21">SUM(I151:I155)</f>
        <v>0</v>
      </c>
      <c r="J156" s="15">
        <f t="shared" ref="J156:K156" si="22">SUM(J151:J155)</f>
        <v>0</v>
      </c>
      <c r="K156" s="15">
        <f t="shared" si="22"/>
        <v>0</v>
      </c>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row>
    <row r="157" spans="1:84" x14ac:dyDescent="0.25">
      <c r="A157" s="2"/>
      <c r="B157" s="68" t="s">
        <v>214</v>
      </c>
      <c r="C157" s="2"/>
      <c r="D157" s="69">
        <v>1</v>
      </c>
      <c r="E157" s="69"/>
      <c r="F157" s="69"/>
      <c r="G157" s="69"/>
      <c r="H157" s="69"/>
      <c r="I157" s="69"/>
      <c r="J157" s="69"/>
      <c r="K157" s="69"/>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34"/>
    </row>
    <row r="158" spans="1:84" x14ac:dyDescent="0.25">
      <c r="A158" s="2" t="s">
        <v>49</v>
      </c>
      <c r="B158" s="77"/>
      <c r="C158" s="77"/>
      <c r="D158" s="78"/>
      <c r="E158" s="2"/>
      <c r="F158" s="2"/>
      <c r="G158" s="2"/>
      <c r="H158" s="2"/>
      <c r="I158" s="2"/>
      <c r="J158" s="2"/>
      <c r="K158" s="2"/>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row>
    <row r="159" spans="1:84" x14ac:dyDescent="0.25">
      <c r="A159" s="2"/>
      <c r="B159" s="79"/>
      <c r="C159" s="79"/>
      <c r="D159" s="80"/>
      <c r="E159" s="1"/>
      <c r="F159" s="1"/>
      <c r="G159" s="1"/>
      <c r="H159" s="1"/>
      <c r="I159" s="1"/>
      <c r="J159" s="1"/>
      <c r="K159" s="1"/>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row>
    <row r="160" spans="1:84" x14ac:dyDescent="0.25">
      <c r="A160" s="2"/>
      <c r="B160" s="81"/>
      <c r="C160" s="81"/>
      <c r="D160" s="82"/>
      <c r="E160" s="1"/>
      <c r="F160" s="1"/>
      <c r="G160" s="1"/>
      <c r="H160" s="1"/>
      <c r="I160" s="1"/>
      <c r="J160" s="1"/>
      <c r="K160" s="1"/>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34"/>
    </row>
    <row r="161" spans="1:84" x14ac:dyDescent="0.25">
      <c r="A161" s="11" t="s">
        <v>231</v>
      </c>
      <c r="E161" s="2"/>
      <c r="F161" s="2"/>
      <c r="G161" s="2"/>
      <c r="H161" s="2"/>
      <c r="I161" s="2"/>
      <c r="J161" s="2"/>
      <c r="K161" s="2"/>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34"/>
      <c r="BV161" s="34"/>
      <c r="BW161" s="34"/>
      <c r="BX161" s="34"/>
      <c r="BY161" s="34"/>
      <c r="BZ161" s="34"/>
      <c r="CA161" s="34"/>
      <c r="CB161" s="34"/>
      <c r="CC161" s="34"/>
      <c r="CD161" s="34"/>
      <c r="CE161" s="34"/>
      <c r="CF161" s="34"/>
    </row>
    <row r="162" spans="1:84" x14ac:dyDescent="0.25">
      <c r="A162" s="1"/>
      <c r="B162" s="11" t="s">
        <v>95</v>
      </c>
      <c r="C162" s="2"/>
      <c r="D162" s="2" t="s">
        <v>275</v>
      </c>
      <c r="E162" s="1"/>
      <c r="F162" s="1"/>
      <c r="G162" s="1"/>
      <c r="H162" s="1"/>
      <c r="I162" s="1"/>
      <c r="J162" s="1"/>
      <c r="K162" s="1"/>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row>
    <row r="163" spans="1:84" x14ac:dyDescent="0.25">
      <c r="A163" s="1"/>
      <c r="B163" s="19" t="s">
        <v>186</v>
      </c>
      <c r="C163" s="1"/>
      <c r="D163" s="1"/>
      <c r="E163" s="1"/>
      <c r="F163" s="1"/>
      <c r="G163" s="1"/>
      <c r="H163" s="1"/>
      <c r="I163" s="1"/>
      <c r="J163" s="1"/>
      <c r="K163" s="1"/>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row>
    <row r="164" spans="1:84" x14ac:dyDescent="0.25">
      <c r="A164" s="1" t="s">
        <v>61</v>
      </c>
      <c r="B164" s="1" t="s">
        <v>90</v>
      </c>
      <c r="C164" s="1"/>
      <c r="D164" s="30" t="s">
        <v>55</v>
      </c>
      <c r="E164" s="8"/>
      <c r="F164" s="8"/>
      <c r="G164" s="8"/>
      <c r="H164" s="8"/>
      <c r="I164" s="8"/>
      <c r="J164" s="8"/>
      <c r="K164" s="8"/>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row>
    <row r="165" spans="1:84" x14ac:dyDescent="0.25">
      <c r="A165" s="2" t="s">
        <v>62</v>
      </c>
      <c r="B165" s="2" t="s">
        <v>91</v>
      </c>
      <c r="C165" s="2"/>
      <c r="D165" s="30" t="s">
        <v>55</v>
      </c>
      <c r="E165" s="8"/>
      <c r="F165" s="8"/>
      <c r="G165" s="8"/>
      <c r="H165" s="8"/>
      <c r="I165" s="8"/>
      <c r="J165" s="8"/>
      <c r="K165" s="8"/>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row>
    <row r="166" spans="1:84" x14ac:dyDescent="0.25">
      <c r="A166" s="2" t="s">
        <v>63</v>
      </c>
      <c r="B166" s="2" t="s">
        <v>92</v>
      </c>
      <c r="C166" s="2"/>
      <c r="D166" s="30" t="s">
        <v>55</v>
      </c>
      <c r="E166" s="8"/>
      <c r="F166" s="8"/>
      <c r="G166" s="8"/>
      <c r="H166" s="8"/>
      <c r="I166" s="8"/>
      <c r="J166" s="8"/>
      <c r="K166" s="8"/>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row>
    <row r="167" spans="1:84" x14ac:dyDescent="0.25">
      <c r="A167" s="1" t="s">
        <v>64</v>
      </c>
      <c r="B167" s="1" t="s">
        <v>93</v>
      </c>
      <c r="C167" s="1"/>
      <c r="D167" s="30" t="s">
        <v>55</v>
      </c>
      <c r="E167" s="8"/>
      <c r="F167" s="8"/>
      <c r="G167" s="8"/>
      <c r="H167" s="8"/>
      <c r="I167" s="8"/>
      <c r="J167" s="8"/>
      <c r="K167" s="8"/>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row>
    <row r="168" spans="1:84" x14ac:dyDescent="0.25">
      <c r="A168" s="1" t="s">
        <v>65</v>
      </c>
      <c r="B168" s="1" t="s">
        <v>97</v>
      </c>
      <c r="C168" s="1"/>
      <c r="D168" s="30" t="s">
        <v>55</v>
      </c>
      <c r="E168" s="16"/>
      <c r="F168" s="16"/>
      <c r="G168" s="16"/>
      <c r="H168" s="16"/>
      <c r="I168" s="16"/>
      <c r="J168" s="16"/>
      <c r="K168" s="16"/>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row>
    <row r="169" spans="1:84" x14ac:dyDescent="0.25">
      <c r="A169" s="2" t="s">
        <v>66</v>
      </c>
      <c r="B169" s="11" t="s">
        <v>96</v>
      </c>
      <c r="C169" s="2"/>
      <c r="D169" s="8">
        <v>300000</v>
      </c>
      <c r="E169" s="8">
        <f>SUM(E164:E168)</f>
        <v>0</v>
      </c>
      <c r="F169" s="8">
        <f t="shared" ref="F169:H169" si="23">SUM(F164:F168)</f>
        <v>0</v>
      </c>
      <c r="G169" s="8">
        <f t="shared" si="23"/>
        <v>0</v>
      </c>
      <c r="H169" s="8">
        <f t="shared" si="23"/>
        <v>0</v>
      </c>
      <c r="I169" s="8">
        <f t="shared" ref="I169" si="24">SUM(I164:I168)</f>
        <v>0</v>
      </c>
      <c r="J169" s="8">
        <f t="shared" ref="J169:K169" si="25">SUM(J164:J168)</f>
        <v>0</v>
      </c>
      <c r="K169" s="8">
        <f t="shared" si="25"/>
        <v>0</v>
      </c>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row>
    <row r="170" spans="1:84" x14ac:dyDescent="0.25">
      <c r="A170" s="2"/>
      <c r="B170" s="68" t="s">
        <v>214</v>
      </c>
      <c r="C170" s="2"/>
      <c r="D170" s="69"/>
      <c r="E170" s="69"/>
      <c r="F170" s="69"/>
      <c r="G170" s="69"/>
      <c r="H170" s="69"/>
      <c r="I170" s="69"/>
      <c r="J170" s="69"/>
      <c r="K170" s="69"/>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row>
    <row r="171" spans="1:84" ht="15" customHeight="1" x14ac:dyDescent="0.25">
      <c r="A171" s="2" t="s">
        <v>49</v>
      </c>
      <c r="B171" s="83" t="s">
        <v>190</v>
      </c>
      <c r="C171" s="83"/>
      <c r="D171" s="84"/>
      <c r="E171" s="2"/>
      <c r="F171" s="2"/>
      <c r="G171" s="2"/>
      <c r="H171" s="2"/>
      <c r="I171" s="36"/>
      <c r="J171" s="2"/>
      <c r="K171" s="2"/>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row>
    <row r="172" spans="1:84" x14ac:dyDescent="0.25">
      <c r="A172" s="2"/>
      <c r="B172" s="85"/>
      <c r="C172" s="85"/>
      <c r="D172" s="86"/>
      <c r="E172" s="1"/>
      <c r="F172" s="1"/>
      <c r="G172" s="1"/>
      <c r="H172" s="1"/>
      <c r="I172" s="36"/>
      <c r="J172" s="1"/>
      <c r="K172" s="1"/>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row>
    <row r="173" spans="1:84" x14ac:dyDescent="0.25">
      <c r="A173" s="2"/>
      <c r="B173" s="87"/>
      <c r="C173" s="87"/>
      <c r="D173" s="88"/>
      <c r="E173" s="1"/>
      <c r="F173" s="1"/>
      <c r="G173" s="1"/>
      <c r="H173" s="1"/>
      <c r="I173" s="36"/>
      <c r="J173" s="1"/>
      <c r="K173" s="1"/>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row>
    <row r="174" spans="1:84" x14ac:dyDescent="0.25">
      <c r="A174" s="11" t="s">
        <v>231</v>
      </c>
      <c r="B174" s="2"/>
      <c r="C174" s="2"/>
      <c r="D174" s="2"/>
      <c r="E174" s="2"/>
      <c r="F174" s="2"/>
      <c r="G174" s="2"/>
      <c r="H174" s="2"/>
      <c r="I174" s="36"/>
      <c r="J174" s="2"/>
      <c r="K174" s="2"/>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row>
    <row r="175" spans="1:84" x14ac:dyDescent="0.25">
      <c r="A175" s="11" t="s">
        <v>266</v>
      </c>
      <c r="B175" s="11"/>
      <c r="C175" s="2"/>
      <c r="D175" s="2"/>
      <c r="E175" s="2"/>
      <c r="F175" s="1"/>
      <c r="G175" s="2"/>
      <c r="H175" s="1"/>
      <c r="I175" s="36"/>
      <c r="J175" s="2"/>
      <c r="K175" s="2"/>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row>
    <row r="176" spans="1:84" ht="45" x14ac:dyDescent="0.25">
      <c r="A176" s="1"/>
      <c r="B176" s="12" t="s">
        <v>252</v>
      </c>
      <c r="C176" s="1"/>
      <c r="D176" s="2"/>
      <c r="E176" s="18" t="s">
        <v>253</v>
      </c>
      <c r="F176" s="18" t="s">
        <v>158</v>
      </c>
      <c r="G176" s="18" t="s">
        <v>237</v>
      </c>
      <c r="H176" s="1"/>
      <c r="I176" s="36"/>
      <c r="J176" s="2"/>
      <c r="K176" s="2"/>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row>
    <row r="177" spans="1:68" x14ac:dyDescent="0.25">
      <c r="A177" s="1"/>
      <c r="B177" s="2" t="s">
        <v>247</v>
      </c>
      <c r="C177" s="1"/>
      <c r="D177" s="2"/>
      <c r="E177" s="8">
        <v>100</v>
      </c>
      <c r="F177" s="8">
        <v>1500</v>
      </c>
      <c r="G177" s="8">
        <v>500</v>
      </c>
      <c r="H177" s="1"/>
      <c r="I177" s="36"/>
      <c r="J177" s="2"/>
      <c r="K177" s="2"/>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row>
    <row r="178" spans="1:68" x14ac:dyDescent="0.25">
      <c r="A178" s="2"/>
      <c r="B178" s="2" t="s">
        <v>248</v>
      </c>
      <c r="C178" s="65"/>
      <c r="D178" s="2"/>
      <c r="E178" s="8">
        <v>6000</v>
      </c>
      <c r="F178" s="8">
        <v>80000</v>
      </c>
      <c r="G178" s="8">
        <v>1700000</v>
      </c>
      <c r="H178" s="1"/>
      <c r="I178" s="36"/>
      <c r="J178" s="2"/>
      <c r="K178" s="2"/>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row>
    <row r="179" spans="1:68" x14ac:dyDescent="0.25">
      <c r="A179" s="2"/>
      <c r="B179" s="1" t="s">
        <v>249</v>
      </c>
      <c r="C179" s="2"/>
      <c r="D179" s="2"/>
      <c r="E179" s="8"/>
      <c r="F179" s="8"/>
      <c r="G179" s="8"/>
      <c r="H179" s="1"/>
      <c r="I179" s="36"/>
      <c r="J179" s="2"/>
      <c r="K179" s="2"/>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row>
    <row r="180" spans="1:68" x14ac:dyDescent="0.25">
      <c r="A180" s="1"/>
      <c r="B180" s="1" t="s">
        <v>250</v>
      </c>
      <c r="C180" s="1"/>
      <c r="D180" s="2"/>
      <c r="E180" s="16">
        <v>500</v>
      </c>
      <c r="F180" s="16">
        <v>40000</v>
      </c>
      <c r="G180" s="16">
        <v>2100000</v>
      </c>
      <c r="H180" s="1"/>
      <c r="I180" s="36"/>
      <c r="J180" s="2"/>
      <c r="K180" s="2"/>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row>
    <row r="181" spans="1:68" x14ac:dyDescent="0.25">
      <c r="A181" s="1"/>
      <c r="B181" s="12" t="s">
        <v>234</v>
      </c>
      <c r="C181" s="1"/>
      <c r="D181" s="2"/>
      <c r="E181" s="15">
        <f>SUM(E177:E180)</f>
        <v>6600</v>
      </c>
      <c r="F181" s="15">
        <f t="shared" ref="F181:G181" si="26">SUM(F177:F180)</f>
        <v>121500</v>
      </c>
      <c r="G181" s="15">
        <f t="shared" si="26"/>
        <v>3800500</v>
      </c>
      <c r="H181" s="1"/>
      <c r="I181" s="36"/>
      <c r="J181" s="2"/>
      <c r="K181" s="2"/>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row>
    <row r="182" spans="1:68" x14ac:dyDescent="0.25">
      <c r="A182" s="2"/>
      <c r="B182" s="68" t="s">
        <v>214</v>
      </c>
      <c r="C182" s="2"/>
      <c r="D182" s="2"/>
      <c r="E182" s="69">
        <v>0.1</v>
      </c>
      <c r="F182" s="69">
        <v>0.5</v>
      </c>
      <c r="G182" s="69">
        <v>0.75</v>
      </c>
      <c r="H182" s="1"/>
      <c r="I182" s="36"/>
      <c r="J182" s="2"/>
      <c r="K182" s="2"/>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row>
    <row r="183" spans="1:68" x14ac:dyDescent="0.25">
      <c r="A183" s="2" t="s">
        <v>49</v>
      </c>
      <c r="B183" s="83"/>
      <c r="C183" s="83"/>
      <c r="D183" s="84"/>
      <c r="E183" s="2"/>
      <c r="F183" s="2"/>
      <c r="G183" s="2"/>
      <c r="H183" s="1"/>
      <c r="I183" s="36"/>
      <c r="J183" s="2"/>
      <c r="K183" s="2"/>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row>
    <row r="184" spans="1:68" x14ac:dyDescent="0.25">
      <c r="A184" s="2"/>
      <c r="B184" s="85"/>
      <c r="C184" s="85"/>
      <c r="D184" s="86"/>
      <c r="E184" s="1"/>
      <c r="F184" s="1"/>
      <c r="G184" s="1"/>
      <c r="H184" s="1"/>
      <c r="I184" s="36"/>
      <c r="J184" s="2"/>
      <c r="K184" s="2"/>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row>
    <row r="185" spans="1:68" x14ac:dyDescent="0.25">
      <c r="A185" s="2"/>
      <c r="B185" s="87"/>
      <c r="C185" s="87"/>
      <c r="D185" s="88"/>
      <c r="E185" s="1"/>
      <c r="F185" s="1"/>
      <c r="G185" s="1"/>
      <c r="H185" s="1"/>
      <c r="I185" s="36"/>
      <c r="J185" s="2"/>
      <c r="K185" s="2"/>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row>
    <row r="186" spans="1:68" ht="45" x14ac:dyDescent="0.25">
      <c r="A186" s="1"/>
      <c r="B186" s="94" t="s">
        <v>251</v>
      </c>
      <c r="C186" s="95"/>
      <c r="D186" s="96"/>
      <c r="E186" s="18" t="s">
        <v>241</v>
      </c>
      <c r="F186" s="18" t="s">
        <v>158</v>
      </c>
      <c r="G186" s="18" t="s">
        <v>237</v>
      </c>
      <c r="H186" s="1"/>
      <c r="I186" s="36"/>
      <c r="J186" s="2"/>
      <c r="K186" s="2"/>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row>
    <row r="187" spans="1:68" x14ac:dyDescent="0.25">
      <c r="A187" s="1"/>
      <c r="B187" s="2" t="s">
        <v>235</v>
      </c>
      <c r="C187" s="1"/>
      <c r="D187" s="2"/>
      <c r="E187" s="8"/>
      <c r="F187" s="8"/>
      <c r="G187" s="8"/>
      <c r="H187" s="1"/>
      <c r="I187" s="36"/>
      <c r="J187" s="2"/>
      <c r="K187" s="2"/>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row>
    <row r="188" spans="1:68" x14ac:dyDescent="0.25">
      <c r="A188" s="2"/>
      <c r="B188" s="2" t="s">
        <v>238</v>
      </c>
      <c r="C188" s="65"/>
      <c r="D188" s="2"/>
      <c r="E188" s="8"/>
      <c r="F188" s="8"/>
      <c r="G188" s="8"/>
      <c r="H188" s="1"/>
      <c r="I188" s="36"/>
      <c r="J188" s="2"/>
      <c r="K188" s="2"/>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row>
    <row r="189" spans="1:68" x14ac:dyDescent="0.25">
      <c r="A189" s="2"/>
      <c r="B189" s="1" t="s">
        <v>239</v>
      </c>
      <c r="C189" s="2"/>
      <c r="D189" s="2"/>
      <c r="E189" s="8"/>
      <c r="F189" s="8"/>
      <c r="G189" s="8"/>
      <c r="H189" s="1"/>
      <c r="I189" s="36"/>
      <c r="J189" s="2"/>
      <c r="K189" s="2"/>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row>
    <row r="190" spans="1:68" x14ac:dyDescent="0.25">
      <c r="A190" s="1"/>
      <c r="B190" s="1" t="s">
        <v>236</v>
      </c>
      <c r="C190" s="1"/>
      <c r="D190" s="2"/>
      <c r="E190" s="16"/>
      <c r="F190" s="16"/>
      <c r="G190" s="16"/>
      <c r="H190" s="1"/>
      <c r="I190" s="36"/>
      <c r="J190" s="2"/>
      <c r="K190" s="2"/>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row>
    <row r="191" spans="1:68" x14ac:dyDescent="0.25">
      <c r="A191" s="2"/>
      <c r="B191" s="12" t="s">
        <v>234</v>
      </c>
      <c r="C191" s="1"/>
      <c r="D191" s="2"/>
      <c r="E191" s="15">
        <f>SUM(E187:E190)</f>
        <v>0</v>
      </c>
      <c r="F191" s="15">
        <f t="shared" ref="F191:G191" si="27">SUM(F187:F190)</f>
        <v>0</v>
      </c>
      <c r="G191" s="15">
        <f t="shared" si="27"/>
        <v>0</v>
      </c>
      <c r="H191" s="1"/>
      <c r="I191" s="36"/>
      <c r="J191" s="2"/>
      <c r="K191" s="2"/>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row>
    <row r="192" spans="1:68" x14ac:dyDescent="0.25">
      <c r="A192" s="1"/>
      <c r="B192" s="68" t="s">
        <v>214</v>
      </c>
      <c r="C192" s="2"/>
      <c r="D192" s="2"/>
      <c r="E192" s="69"/>
      <c r="F192" s="69"/>
      <c r="G192" s="69"/>
      <c r="H192" s="1"/>
      <c r="I192" s="36"/>
      <c r="J192" s="2"/>
      <c r="K192" s="2"/>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row>
    <row r="193" spans="1:68" x14ac:dyDescent="0.25">
      <c r="A193" s="2" t="s">
        <v>49</v>
      </c>
      <c r="B193" s="83" t="s">
        <v>291</v>
      </c>
      <c r="C193" s="83"/>
      <c r="D193" s="84"/>
      <c r="E193" s="2"/>
      <c r="F193" s="2"/>
      <c r="G193" s="2"/>
      <c r="H193" s="1"/>
      <c r="I193" s="36"/>
      <c r="J193" s="2"/>
      <c r="K193" s="2"/>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row>
    <row r="194" spans="1:68" x14ac:dyDescent="0.25">
      <c r="A194" s="2"/>
      <c r="B194" s="85"/>
      <c r="C194" s="85"/>
      <c r="D194" s="86"/>
      <c r="E194" s="1"/>
      <c r="F194" s="1"/>
      <c r="G194" s="1"/>
      <c r="H194" s="1"/>
      <c r="I194" s="36"/>
      <c r="J194" s="2"/>
      <c r="K194" s="2"/>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row>
    <row r="195" spans="1:68" x14ac:dyDescent="0.25">
      <c r="A195" s="2"/>
      <c r="B195" s="87"/>
      <c r="C195" s="87"/>
      <c r="D195" s="88"/>
      <c r="E195" s="1"/>
      <c r="F195" s="1"/>
      <c r="G195" s="1"/>
      <c r="H195" s="1"/>
      <c r="I195" s="36"/>
      <c r="J195" s="2"/>
      <c r="K195" s="2"/>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row>
    <row r="196" spans="1:68" ht="45" x14ac:dyDescent="0.25">
      <c r="A196" s="1"/>
      <c r="B196" s="12" t="s">
        <v>254</v>
      </c>
      <c r="C196" s="1"/>
      <c r="D196" s="1"/>
      <c r="E196" s="18" t="s">
        <v>240</v>
      </c>
      <c r="F196" s="18" t="s">
        <v>158</v>
      </c>
      <c r="G196" s="18" t="s">
        <v>237</v>
      </c>
      <c r="H196" s="1"/>
      <c r="I196" s="36"/>
      <c r="J196" s="2"/>
      <c r="K196" s="2"/>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row>
    <row r="197" spans="1:68" x14ac:dyDescent="0.25">
      <c r="A197" s="1"/>
      <c r="B197" s="1" t="s">
        <v>256</v>
      </c>
      <c r="C197" s="1"/>
      <c r="D197" s="2"/>
      <c r="E197" s="8">
        <f>E177</f>
        <v>100</v>
      </c>
      <c r="F197" s="8"/>
      <c r="G197" s="8"/>
      <c r="H197" s="1"/>
      <c r="I197" s="72">
        <f t="shared" ref="I197:K200" si="28">E177</f>
        <v>100</v>
      </c>
      <c r="J197" s="72">
        <f t="shared" si="28"/>
        <v>1500</v>
      </c>
      <c r="K197" s="72">
        <f t="shared" si="28"/>
        <v>500</v>
      </c>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row>
    <row r="198" spans="1:68" x14ac:dyDescent="0.25">
      <c r="A198" s="1"/>
      <c r="B198" s="2" t="s">
        <v>257</v>
      </c>
      <c r="C198" s="1"/>
      <c r="D198" s="2"/>
      <c r="E198" s="8"/>
      <c r="F198" s="8"/>
      <c r="G198" s="8"/>
      <c r="H198" s="1"/>
      <c r="I198" s="72">
        <f t="shared" si="28"/>
        <v>6000</v>
      </c>
      <c r="J198" s="72">
        <f t="shared" si="28"/>
        <v>80000</v>
      </c>
      <c r="K198" s="72">
        <f t="shared" si="28"/>
        <v>1700000</v>
      </c>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row>
    <row r="199" spans="1:68" x14ac:dyDescent="0.25">
      <c r="A199" s="1"/>
      <c r="B199" s="1" t="s">
        <v>258</v>
      </c>
      <c r="C199" s="1"/>
      <c r="D199" s="2"/>
      <c r="E199" s="8"/>
      <c r="F199" s="8"/>
      <c r="G199" s="8"/>
      <c r="H199" s="1"/>
      <c r="I199" s="72">
        <f t="shared" si="28"/>
        <v>0</v>
      </c>
      <c r="J199" s="72">
        <f t="shared" si="28"/>
        <v>0</v>
      </c>
      <c r="K199" s="72">
        <f t="shared" si="28"/>
        <v>0</v>
      </c>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row>
    <row r="200" spans="1:68" x14ac:dyDescent="0.25">
      <c r="A200" s="1"/>
      <c r="B200" s="1" t="s">
        <v>259</v>
      </c>
      <c r="C200" s="1"/>
      <c r="D200" s="2"/>
      <c r="E200" s="8"/>
      <c r="F200" s="8"/>
      <c r="G200" s="8"/>
      <c r="H200" s="1"/>
      <c r="I200" s="72">
        <f t="shared" si="28"/>
        <v>500</v>
      </c>
      <c r="J200" s="72">
        <f t="shared" si="28"/>
        <v>40000</v>
      </c>
      <c r="K200" s="72">
        <f t="shared" si="28"/>
        <v>2100000</v>
      </c>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row>
    <row r="201" spans="1:68" x14ac:dyDescent="0.25">
      <c r="A201" s="1"/>
      <c r="B201" s="12" t="s">
        <v>242</v>
      </c>
      <c r="C201" s="1"/>
      <c r="D201" s="2"/>
      <c r="E201" s="8"/>
      <c r="F201" s="8"/>
      <c r="G201" s="8"/>
      <c r="H201" s="1"/>
      <c r="I201" s="72">
        <f t="shared" ref="I201" si="29">E182</f>
        <v>0.1</v>
      </c>
      <c r="J201" s="72">
        <f t="shared" ref="J201:K201" si="30">F182</f>
        <v>0.5</v>
      </c>
      <c r="K201" s="72">
        <f t="shared" si="30"/>
        <v>0.75</v>
      </c>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row>
    <row r="202" spans="1:68" x14ac:dyDescent="0.25">
      <c r="A202" s="2"/>
      <c r="B202" s="68" t="s">
        <v>214</v>
      </c>
      <c r="C202" s="2"/>
      <c r="D202" s="2"/>
      <c r="E202" s="16"/>
      <c r="F202" s="16"/>
      <c r="G202" s="16"/>
      <c r="H202" s="1"/>
      <c r="I202" s="36"/>
      <c r="J202" s="2"/>
      <c r="K202" s="2"/>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row>
    <row r="203" spans="1:68" x14ac:dyDescent="0.25">
      <c r="A203" s="2" t="s">
        <v>49</v>
      </c>
      <c r="B203" s="83"/>
      <c r="C203" s="83"/>
      <c r="D203" s="84"/>
      <c r="E203" s="15">
        <f>SUM(E200:E202)</f>
        <v>0</v>
      </c>
      <c r="F203" s="15">
        <f>SUM(F200:F202)</f>
        <v>0</v>
      </c>
      <c r="G203" s="15">
        <f>SUM(G200:G202)</f>
        <v>0</v>
      </c>
      <c r="H203" s="1"/>
      <c r="I203" s="36"/>
      <c r="J203" s="2"/>
      <c r="K203" s="2"/>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row>
    <row r="204" spans="1:68" x14ac:dyDescent="0.25">
      <c r="A204" s="2"/>
      <c r="B204" s="85"/>
      <c r="C204" s="85"/>
      <c r="D204" s="86"/>
      <c r="E204" s="1"/>
      <c r="F204" s="1"/>
      <c r="G204" s="1"/>
      <c r="H204" s="1"/>
      <c r="I204" s="36"/>
      <c r="J204" s="2"/>
      <c r="K204" s="2"/>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34"/>
      <c r="BM204" s="34"/>
      <c r="BN204" s="34"/>
      <c r="BO204" s="34"/>
      <c r="BP204" s="34"/>
    </row>
    <row r="205" spans="1:68" x14ac:dyDescent="0.25">
      <c r="A205" s="2"/>
      <c r="B205" s="87"/>
      <c r="C205" s="87"/>
      <c r="D205" s="88"/>
      <c r="E205" s="1"/>
      <c r="F205" s="1"/>
      <c r="G205" s="1"/>
      <c r="H205" s="1"/>
      <c r="I205" s="36"/>
      <c r="J205" s="2"/>
      <c r="K205" s="2"/>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row>
    <row r="206" spans="1:68" ht="45" x14ac:dyDescent="0.25">
      <c r="A206" s="1"/>
      <c r="B206" s="94" t="s">
        <v>255</v>
      </c>
      <c r="C206" s="95"/>
      <c r="D206" s="96"/>
      <c r="E206" s="18" t="s">
        <v>241</v>
      </c>
      <c r="F206" s="18" t="s">
        <v>158</v>
      </c>
      <c r="G206" s="18" t="s">
        <v>237</v>
      </c>
      <c r="H206" s="1"/>
      <c r="I206" s="36"/>
      <c r="J206" s="2"/>
      <c r="K206" s="2"/>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row>
    <row r="207" spans="1:68" x14ac:dyDescent="0.25">
      <c r="A207" s="1"/>
      <c r="B207" s="1" t="s">
        <v>243</v>
      </c>
      <c r="C207" s="1"/>
      <c r="D207" s="2"/>
      <c r="E207" s="8"/>
      <c r="F207" s="8"/>
      <c r="G207" s="8"/>
      <c r="H207" s="1"/>
      <c r="I207" s="36"/>
      <c r="J207" s="2"/>
      <c r="K207" s="2"/>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row>
    <row r="208" spans="1:68" x14ac:dyDescent="0.25">
      <c r="A208" s="1"/>
      <c r="B208" s="2" t="s">
        <v>245</v>
      </c>
      <c r="C208" s="1"/>
      <c r="D208" s="2"/>
      <c r="E208" s="8"/>
      <c r="F208" s="8"/>
      <c r="G208" s="8"/>
      <c r="H208" s="1"/>
      <c r="I208" s="36"/>
      <c r="J208" s="2"/>
      <c r="K208" s="2"/>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row>
    <row r="209" spans="1:68" x14ac:dyDescent="0.25">
      <c r="A209" s="1"/>
      <c r="B209" s="1" t="s">
        <v>246</v>
      </c>
      <c r="C209" s="1"/>
      <c r="D209" s="2"/>
      <c r="E209" s="8"/>
      <c r="F209" s="8"/>
      <c r="G209" s="8"/>
      <c r="H209" s="1"/>
      <c r="I209" s="36"/>
      <c r="J209" s="2"/>
      <c r="K209" s="2"/>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row>
    <row r="210" spans="1:68" x14ac:dyDescent="0.25">
      <c r="A210" s="1"/>
      <c r="B210" s="1" t="s">
        <v>244</v>
      </c>
      <c r="C210" s="1"/>
      <c r="D210" s="2"/>
      <c r="E210" s="8"/>
      <c r="F210" s="8"/>
      <c r="G210" s="8"/>
      <c r="H210" s="1"/>
      <c r="I210" s="36"/>
      <c r="J210" s="2"/>
      <c r="K210" s="2"/>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row>
    <row r="211" spans="1:68" x14ac:dyDescent="0.25">
      <c r="A211" s="1"/>
      <c r="B211" s="12" t="s">
        <v>242</v>
      </c>
      <c r="C211" s="1"/>
      <c r="D211" s="2"/>
      <c r="E211" s="8"/>
      <c r="F211" s="8"/>
      <c r="G211" s="8"/>
      <c r="H211" s="1"/>
      <c r="I211" s="36"/>
      <c r="J211" s="2"/>
      <c r="K211" s="2"/>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row>
    <row r="212" spans="1:68" x14ac:dyDescent="0.25">
      <c r="A212" s="2"/>
      <c r="B212" s="68" t="s">
        <v>214</v>
      </c>
      <c r="C212" s="2"/>
      <c r="D212" s="2"/>
      <c r="E212" s="16"/>
      <c r="F212" s="16"/>
      <c r="G212" s="16"/>
      <c r="H212" s="1"/>
      <c r="I212" s="36"/>
      <c r="J212" s="2"/>
      <c r="K212" s="2"/>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row>
    <row r="213" spans="1:68" x14ac:dyDescent="0.25">
      <c r="A213" s="2" t="s">
        <v>49</v>
      </c>
      <c r="B213" s="83" t="s">
        <v>260</v>
      </c>
      <c r="C213" s="83"/>
      <c r="D213" s="84"/>
      <c r="E213" s="15">
        <f>SUM(E210:E212)</f>
        <v>0</v>
      </c>
      <c r="F213" s="15">
        <f>SUM(F210:F212)</f>
        <v>0</v>
      </c>
      <c r="G213" s="15">
        <f>SUM(G210:G212)</f>
        <v>0</v>
      </c>
      <c r="H213" s="1"/>
      <c r="I213" s="36"/>
      <c r="J213" s="2"/>
      <c r="K213" s="2"/>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row>
    <row r="214" spans="1:68" x14ac:dyDescent="0.25">
      <c r="A214" s="2"/>
      <c r="B214" s="85"/>
      <c r="C214" s="85"/>
      <c r="D214" s="86"/>
      <c r="E214" s="1"/>
      <c r="F214" s="1"/>
      <c r="G214" s="1"/>
      <c r="H214" s="1"/>
      <c r="I214" s="36"/>
      <c r="J214" s="2"/>
      <c r="K214" s="2"/>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row>
    <row r="215" spans="1:68" x14ac:dyDescent="0.25">
      <c r="A215" s="2"/>
      <c r="B215" s="87"/>
      <c r="C215" s="87"/>
      <c r="D215" s="88"/>
      <c r="E215" s="1"/>
      <c r="F215" s="1"/>
      <c r="G215" s="1"/>
      <c r="H215" s="1"/>
      <c r="I215" s="36"/>
      <c r="J215" s="2"/>
      <c r="K215" s="2"/>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row>
    <row r="216" spans="1:68" x14ac:dyDescent="0.25">
      <c r="A216" s="11"/>
      <c r="B216" s="2"/>
      <c r="C216" s="2"/>
      <c r="D216" s="2"/>
      <c r="E216" s="2"/>
      <c r="F216" s="2"/>
      <c r="G216" s="2"/>
      <c r="H216" s="1"/>
      <c r="I216" s="36"/>
      <c r="J216" s="2"/>
      <c r="K216" s="2"/>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c r="BN216" s="34"/>
      <c r="BO216" s="34"/>
      <c r="BP216" s="34"/>
    </row>
    <row r="217" spans="1:68" x14ac:dyDescent="0.25">
      <c r="A217" s="11"/>
      <c r="B217" s="2"/>
      <c r="C217" s="2"/>
      <c r="D217" s="2"/>
      <c r="E217" s="2"/>
      <c r="F217" s="2"/>
      <c r="G217" s="2"/>
      <c r="H217" s="1"/>
      <c r="I217" s="36"/>
      <c r="J217" s="2"/>
      <c r="K217" s="2"/>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row>
    <row r="218" spans="1:68" x14ac:dyDescent="0.25">
      <c r="A218" s="11"/>
      <c r="B218" s="2"/>
      <c r="C218" s="2"/>
      <c r="D218" s="2"/>
      <c r="E218" s="2"/>
      <c r="F218" s="2"/>
      <c r="G218" s="2"/>
      <c r="H218" s="1"/>
      <c r="I218" s="36"/>
      <c r="J218" s="2"/>
      <c r="K218" s="2"/>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row>
    <row r="219" spans="1:68" x14ac:dyDescent="0.25">
      <c r="A219" s="11"/>
      <c r="B219" s="2"/>
      <c r="C219" s="2"/>
      <c r="D219" s="2"/>
      <c r="E219" s="2"/>
      <c r="F219" s="2"/>
      <c r="G219" s="2"/>
      <c r="H219" s="1"/>
      <c r="I219" s="36"/>
      <c r="J219" s="2"/>
      <c r="K219" s="2"/>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c r="BN219" s="34"/>
      <c r="BO219" s="34"/>
      <c r="BP219" s="34"/>
    </row>
    <row r="220" spans="1:68" x14ac:dyDescent="0.25">
      <c r="A220" s="11"/>
      <c r="B220" s="2"/>
      <c r="C220" s="2"/>
      <c r="D220" s="2"/>
      <c r="E220" s="2"/>
      <c r="F220" s="2"/>
      <c r="G220" s="2"/>
      <c r="H220" s="1"/>
      <c r="I220" s="36"/>
      <c r="J220" s="2"/>
      <c r="K220" s="2"/>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c r="BN220" s="34"/>
      <c r="BO220" s="34"/>
      <c r="BP220" s="34"/>
    </row>
    <row r="221" spans="1:68" x14ac:dyDescent="0.25">
      <c r="A221" s="11"/>
      <c r="B221" s="2"/>
      <c r="C221" s="2"/>
      <c r="D221" s="2"/>
      <c r="E221" s="2"/>
      <c r="F221" s="2"/>
      <c r="G221" s="2"/>
      <c r="H221" s="1"/>
      <c r="I221" s="36"/>
      <c r="J221" s="2"/>
      <c r="K221" s="2"/>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c r="BN221" s="34"/>
      <c r="BO221" s="34"/>
      <c r="BP221" s="34"/>
    </row>
    <row r="222" spans="1:68" x14ac:dyDescent="0.25">
      <c r="A222" s="11"/>
      <c r="B222" s="2"/>
      <c r="C222" s="2"/>
      <c r="D222" s="2"/>
      <c r="E222" s="2"/>
      <c r="F222" s="2"/>
      <c r="G222" s="2"/>
      <c r="H222" s="1"/>
      <c r="I222" s="36"/>
      <c r="J222" s="2"/>
      <c r="K222" s="2"/>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row>
    <row r="223" spans="1:68" x14ac:dyDescent="0.25">
      <c r="A223" s="11"/>
      <c r="B223" s="2"/>
      <c r="C223" s="2"/>
      <c r="D223" s="2"/>
      <c r="E223" s="2"/>
      <c r="F223" s="2"/>
      <c r="G223" s="2"/>
      <c r="H223" s="1"/>
      <c r="I223" s="36"/>
      <c r="J223" s="2"/>
      <c r="K223" s="2"/>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row>
    <row r="224" spans="1:68" x14ac:dyDescent="0.25">
      <c r="A224" s="2"/>
      <c r="B224" s="2"/>
      <c r="C224" s="2"/>
      <c r="D224" s="2"/>
      <c r="E224" s="2"/>
      <c r="F224" s="2"/>
      <c r="G224" s="2"/>
      <c r="H224" s="1"/>
      <c r="I224" s="35"/>
      <c r="J224" s="2"/>
      <c r="K224" s="2"/>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row>
    <row r="225" spans="1:11" x14ac:dyDescent="0.25">
      <c r="A225" s="2" t="s">
        <v>113</v>
      </c>
      <c r="B225" s="2"/>
      <c r="C225" s="2"/>
      <c r="D225" s="2"/>
      <c r="E225" s="2"/>
      <c r="F225" s="2"/>
      <c r="G225" s="2"/>
      <c r="H225" s="1"/>
      <c r="I225" s="35"/>
      <c r="J225" s="2"/>
      <c r="K225" s="2"/>
    </row>
    <row r="226" spans="1:11" x14ac:dyDescent="0.25">
      <c r="A226" s="83" t="s">
        <v>117</v>
      </c>
      <c r="B226" s="83"/>
      <c r="C226" s="84"/>
      <c r="D226" s="2"/>
      <c r="E226" s="2"/>
      <c r="F226" s="2"/>
      <c r="G226" s="2"/>
      <c r="H226" s="1"/>
      <c r="I226" s="35"/>
      <c r="J226" s="2"/>
      <c r="K226" s="2"/>
    </row>
    <row r="227" spans="1:11" x14ac:dyDescent="0.25">
      <c r="A227" s="85"/>
      <c r="B227" s="85"/>
      <c r="C227" s="86"/>
      <c r="D227" s="2"/>
      <c r="E227" s="2"/>
      <c r="F227" s="2"/>
      <c r="G227" s="2"/>
      <c r="H227" s="1"/>
      <c r="I227" s="35"/>
      <c r="J227" s="2"/>
      <c r="K227" s="2"/>
    </row>
    <row r="228" spans="1:11" x14ac:dyDescent="0.25">
      <c r="A228" s="87"/>
      <c r="B228" s="87"/>
      <c r="C228" s="88"/>
      <c r="D228" s="2"/>
      <c r="E228" s="2"/>
      <c r="F228" s="2"/>
      <c r="G228" s="2"/>
      <c r="H228" s="1"/>
      <c r="I228" s="35"/>
      <c r="J228" s="2"/>
      <c r="K228" s="2"/>
    </row>
    <row r="229" spans="1:11" x14ac:dyDescent="0.25">
      <c r="A229" s="83" t="s">
        <v>118</v>
      </c>
      <c r="B229" s="83"/>
      <c r="C229" s="84"/>
      <c r="D229" s="2"/>
      <c r="E229" s="2"/>
      <c r="F229" s="2"/>
      <c r="G229" s="2"/>
      <c r="H229" s="1"/>
      <c r="I229" s="35"/>
      <c r="J229" s="2"/>
      <c r="K229" s="2"/>
    </row>
    <row r="230" spans="1:11" x14ac:dyDescent="0.25">
      <c r="A230" s="85"/>
      <c r="B230" s="85"/>
      <c r="C230" s="86"/>
      <c r="D230" s="2"/>
      <c r="E230" s="2"/>
      <c r="F230" s="2"/>
      <c r="G230" s="2"/>
      <c r="H230" s="1"/>
      <c r="I230" s="35"/>
      <c r="J230" s="2"/>
      <c r="K230" s="2"/>
    </row>
    <row r="231" spans="1:11" x14ac:dyDescent="0.25">
      <c r="A231" s="87"/>
      <c r="B231" s="87"/>
      <c r="C231" s="88"/>
      <c r="D231" s="2"/>
      <c r="E231" s="2"/>
      <c r="F231" s="2"/>
      <c r="G231" s="2"/>
      <c r="H231" s="1"/>
      <c r="I231" s="35"/>
      <c r="J231" s="2"/>
      <c r="K231" s="2"/>
    </row>
    <row r="232" spans="1:11" x14ac:dyDescent="0.25">
      <c r="A232" s="83" t="s">
        <v>114</v>
      </c>
      <c r="B232" s="83"/>
      <c r="C232" s="84"/>
      <c r="D232" s="2"/>
      <c r="E232" s="26"/>
      <c r="F232" s="2"/>
      <c r="G232" s="2"/>
      <c r="H232" s="1"/>
      <c r="I232" s="35"/>
      <c r="J232" s="2"/>
      <c r="K232" s="2"/>
    </row>
    <row r="233" spans="1:11" x14ac:dyDescent="0.25">
      <c r="A233" s="85"/>
      <c r="B233" s="85"/>
      <c r="C233" s="86"/>
      <c r="D233" s="2"/>
      <c r="E233" s="2"/>
      <c r="F233" s="2"/>
      <c r="G233" s="2"/>
      <c r="H233" s="1"/>
      <c r="I233" s="35"/>
      <c r="J233" s="2"/>
      <c r="K233" s="2"/>
    </row>
    <row r="234" spans="1:11" x14ac:dyDescent="0.25">
      <c r="A234" s="87"/>
      <c r="B234" s="87"/>
      <c r="C234" s="88"/>
      <c r="D234" s="2"/>
      <c r="E234" s="2"/>
      <c r="F234" s="2"/>
      <c r="G234" s="2"/>
      <c r="H234" s="1"/>
      <c r="I234" s="35"/>
      <c r="J234" s="2"/>
      <c r="K234" s="2"/>
    </row>
    <row r="235" spans="1:11" x14ac:dyDescent="0.25">
      <c r="A235" s="83" t="s">
        <v>115</v>
      </c>
      <c r="B235" s="83"/>
      <c r="C235" s="84"/>
      <c r="D235" s="2"/>
      <c r="E235" s="2"/>
      <c r="F235" s="2"/>
      <c r="G235" s="2"/>
      <c r="H235" s="1"/>
      <c r="I235" s="35"/>
      <c r="J235" s="2"/>
      <c r="K235" s="2"/>
    </row>
    <row r="236" spans="1:11" x14ac:dyDescent="0.25">
      <c r="A236" s="85"/>
      <c r="B236" s="85"/>
      <c r="C236" s="86"/>
      <c r="D236" s="2"/>
      <c r="E236" s="2"/>
      <c r="F236" s="2"/>
      <c r="G236" s="2"/>
      <c r="H236" s="1"/>
      <c r="I236" s="35"/>
      <c r="J236" s="2"/>
      <c r="K236" s="2"/>
    </row>
    <row r="237" spans="1:11" x14ac:dyDescent="0.25">
      <c r="A237" s="87"/>
      <c r="B237" s="87"/>
      <c r="C237" s="88"/>
      <c r="D237" s="2"/>
      <c r="E237" s="2"/>
      <c r="F237" s="2"/>
      <c r="G237" s="2"/>
      <c r="H237" s="1"/>
      <c r="I237" s="35"/>
      <c r="J237" s="35"/>
      <c r="K237" s="35"/>
    </row>
    <row r="238" spans="1:11" x14ac:dyDescent="0.25">
      <c r="A238" s="83"/>
      <c r="B238" s="83"/>
      <c r="C238" s="84"/>
      <c r="D238" s="2"/>
      <c r="E238" s="2"/>
      <c r="F238" s="2"/>
      <c r="G238" s="2"/>
      <c r="H238" s="1"/>
      <c r="I238" s="35"/>
      <c r="J238" s="35"/>
      <c r="K238" s="35"/>
    </row>
    <row r="239" spans="1:11" x14ac:dyDescent="0.25">
      <c r="A239" s="85"/>
      <c r="B239" s="85"/>
      <c r="C239" s="86"/>
      <c r="D239" s="2"/>
      <c r="E239" s="2"/>
      <c r="F239" s="2"/>
      <c r="G239" s="2"/>
      <c r="H239" s="1"/>
      <c r="I239" s="35"/>
      <c r="J239" s="35"/>
      <c r="K239" s="35"/>
    </row>
    <row r="240" spans="1:11" x14ac:dyDescent="0.25">
      <c r="A240" s="87"/>
      <c r="B240" s="87"/>
      <c r="C240" s="88"/>
      <c r="D240" s="2"/>
      <c r="E240" s="2"/>
      <c r="F240" s="2"/>
      <c r="G240" s="2"/>
      <c r="H240" s="1"/>
      <c r="I240" s="35"/>
      <c r="J240" s="35"/>
      <c r="K240" s="35"/>
    </row>
    <row r="241" spans="1:11" x14ac:dyDescent="0.25">
      <c r="A241" s="2"/>
      <c r="B241" s="2"/>
      <c r="C241" s="2"/>
      <c r="D241" s="2"/>
      <c r="E241" s="2"/>
      <c r="F241" s="2"/>
      <c r="G241" s="2"/>
      <c r="H241" s="1"/>
      <c r="I241" s="35"/>
      <c r="J241" s="35"/>
      <c r="K241" s="35"/>
    </row>
    <row r="242" spans="1:11" x14ac:dyDescent="0.25">
      <c r="A242" s="34"/>
      <c r="B242" s="34"/>
      <c r="C242" s="34"/>
      <c r="D242" s="34"/>
      <c r="E242" s="34"/>
      <c r="F242" s="34"/>
      <c r="G242" s="34"/>
      <c r="H242" s="35"/>
      <c r="I242" s="35"/>
      <c r="J242" s="35"/>
      <c r="K242" s="35"/>
    </row>
  </sheetData>
  <protectedRanges>
    <protectedRange sqref="C9:D11" name="Org Name"/>
    <protectedRange sqref="G10:G12" name="Entity Details"/>
    <protectedRange sqref="C63:C67" name="Claim Status_1"/>
    <protectedRange sqref="C51:C55 C98:C102 C164:C168" name="Eligibility and Benefit_1"/>
    <protectedRange sqref="C40:C43" name="Claim Submission_1_1"/>
    <protectedRange sqref="C80" name="Claim Payment_1"/>
    <protectedRange sqref="C87:C89" name="Claim Remit_1"/>
    <protectedRange sqref="E6:G8" name="Org Name_1"/>
    <protectedRange sqref="G13:G20 C13:D22 C23:C26" name="Entity Details_2"/>
    <protectedRange sqref="C75:C79" name="Claim Payment"/>
    <protectedRange sqref="C90" name="Claim Remit"/>
    <protectedRange sqref="C136:C137 C142" name="Claim Payment_1_2"/>
  </protectedRanges>
  <mergeCells count="28">
    <mergeCell ref="A226:C228"/>
    <mergeCell ref="A229:C231"/>
    <mergeCell ref="A232:C234"/>
    <mergeCell ref="A235:C237"/>
    <mergeCell ref="A238:C240"/>
    <mergeCell ref="A30:C32"/>
    <mergeCell ref="B46:D48"/>
    <mergeCell ref="B132:D134"/>
    <mergeCell ref="B145:D147"/>
    <mergeCell ref="B158:D160"/>
    <mergeCell ref="C9:H9"/>
    <mergeCell ref="C10:H10"/>
    <mergeCell ref="C11:H11"/>
    <mergeCell ref="C12:H12"/>
    <mergeCell ref="A14:H18"/>
    <mergeCell ref="B171:D173"/>
    <mergeCell ref="B105:D107"/>
    <mergeCell ref="B119:D121"/>
    <mergeCell ref="B58:D60"/>
    <mergeCell ref="B70:D72"/>
    <mergeCell ref="B82:D84"/>
    <mergeCell ref="B93:D95"/>
    <mergeCell ref="B213:D215"/>
    <mergeCell ref="B183:D185"/>
    <mergeCell ref="B186:D186"/>
    <mergeCell ref="B193:D195"/>
    <mergeCell ref="B203:D205"/>
    <mergeCell ref="B206:D206"/>
  </mergeCells>
  <hyperlinks>
    <hyperlink ref="C11" r:id="rId1"/>
  </hyperlinks>
  <pageMargins left="0.7" right="0.7" top="0.75" bottom="0.75" header="0.3" footer="0.3"/>
  <pageSetup scale="85"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1"/>
  <sheetViews>
    <sheetView topLeftCell="A64" workbookViewId="0"/>
  </sheetViews>
  <sheetFormatPr defaultRowHeight="15" x14ac:dyDescent="0.25"/>
  <cols>
    <col min="2" max="2" width="35.5703125" customWidth="1"/>
    <col min="3" max="7" width="14.5703125" customWidth="1"/>
    <col min="8" max="8" width="16.42578125" customWidth="1"/>
    <col min="9" max="9" width="16.5703125" customWidth="1"/>
  </cols>
  <sheetData>
    <row r="1" spans="1:15" x14ac:dyDescent="0.25">
      <c r="A1" s="31"/>
      <c r="B1" s="31"/>
      <c r="C1" s="31"/>
      <c r="D1" s="31"/>
      <c r="E1" s="31"/>
      <c r="F1" s="31"/>
      <c r="G1" s="31"/>
      <c r="H1" s="31"/>
      <c r="I1" s="31"/>
      <c r="J1" s="31"/>
      <c r="K1" s="31"/>
      <c r="L1" s="31"/>
      <c r="M1" s="31"/>
      <c r="N1" s="31"/>
      <c r="O1" s="31"/>
    </row>
    <row r="2" spans="1:15" x14ac:dyDescent="0.25">
      <c r="A2" s="31"/>
      <c r="B2" s="31"/>
      <c r="C2" s="31"/>
      <c r="D2" s="31"/>
      <c r="E2" s="31"/>
      <c r="F2" s="31"/>
      <c r="G2" s="31"/>
      <c r="H2" s="31"/>
      <c r="I2" s="31"/>
      <c r="J2" s="31"/>
      <c r="K2" s="31"/>
      <c r="L2" s="31"/>
      <c r="M2" s="31"/>
      <c r="N2" s="31"/>
      <c r="O2" s="31"/>
    </row>
    <row r="3" spans="1:15" x14ac:dyDescent="0.25">
      <c r="A3" s="31"/>
      <c r="B3" s="31"/>
      <c r="C3" s="31"/>
      <c r="D3" s="31"/>
      <c r="E3" s="31"/>
      <c r="F3" s="31"/>
      <c r="G3" s="31"/>
      <c r="H3" s="31"/>
      <c r="I3" s="31"/>
      <c r="J3" s="31"/>
      <c r="K3" s="31"/>
      <c r="L3" s="31"/>
      <c r="M3" s="31"/>
      <c r="N3" s="31"/>
      <c r="O3" s="31"/>
    </row>
    <row r="4" spans="1:15" x14ac:dyDescent="0.25">
      <c r="A4" s="31"/>
      <c r="B4" s="31"/>
      <c r="C4" s="31"/>
      <c r="D4" s="31"/>
      <c r="E4" s="31"/>
      <c r="F4" s="31"/>
      <c r="G4" s="31"/>
      <c r="H4" s="31"/>
      <c r="I4" s="31"/>
      <c r="J4" s="31"/>
      <c r="K4" s="31"/>
      <c r="L4" s="31"/>
      <c r="M4" s="31"/>
      <c r="N4" s="31"/>
      <c r="O4" s="31"/>
    </row>
    <row r="5" spans="1:15" x14ac:dyDescent="0.25">
      <c r="A5" s="31"/>
      <c r="B5" s="31"/>
      <c r="C5" s="31"/>
      <c r="D5" s="31"/>
      <c r="E5" s="31"/>
      <c r="F5" s="31"/>
      <c r="G5" s="31"/>
      <c r="H5" s="31"/>
      <c r="I5" s="31"/>
      <c r="J5" s="31"/>
      <c r="K5" s="31"/>
      <c r="L5" s="31"/>
      <c r="M5" s="31"/>
      <c r="N5" s="31"/>
      <c r="O5" s="31"/>
    </row>
    <row r="6" spans="1:15" x14ac:dyDescent="0.25">
      <c r="A6" s="31"/>
      <c r="B6" s="31"/>
      <c r="C6" s="31"/>
      <c r="D6" s="31"/>
      <c r="E6" s="31"/>
      <c r="F6" s="31"/>
      <c r="G6" s="31"/>
      <c r="H6" s="31"/>
      <c r="I6" s="31"/>
      <c r="J6" s="31"/>
      <c r="K6" s="31"/>
      <c r="L6" s="31"/>
      <c r="M6" s="31"/>
      <c r="N6" s="31"/>
      <c r="O6" s="31"/>
    </row>
    <row r="7" spans="1:15" x14ac:dyDescent="0.25">
      <c r="A7" s="2" t="s">
        <v>288</v>
      </c>
      <c r="B7" s="2"/>
      <c r="C7" s="2"/>
      <c r="D7" s="2"/>
      <c r="E7" s="2"/>
      <c r="F7" s="2"/>
      <c r="G7" s="2"/>
      <c r="H7" s="2"/>
      <c r="I7" s="31"/>
      <c r="J7" s="31"/>
      <c r="K7" s="31"/>
      <c r="L7" s="31"/>
      <c r="M7" s="31"/>
      <c r="N7" s="31"/>
      <c r="O7" s="31"/>
    </row>
    <row r="8" spans="1:15" x14ac:dyDescent="0.25">
      <c r="A8" s="2"/>
      <c r="B8" s="2"/>
      <c r="C8" s="2"/>
      <c r="D8" s="2"/>
      <c r="E8" s="2"/>
      <c r="F8" s="2"/>
      <c r="G8" s="2"/>
      <c r="H8" s="2"/>
      <c r="I8" s="31"/>
      <c r="J8" s="31"/>
      <c r="K8" s="31"/>
      <c r="L8" s="31"/>
      <c r="M8" s="31"/>
      <c r="N8" s="31"/>
      <c r="O8" s="31"/>
    </row>
    <row r="9" spans="1:15" x14ac:dyDescent="0.25">
      <c r="A9" s="1" t="s">
        <v>16</v>
      </c>
      <c r="B9" s="1"/>
      <c r="C9" s="89"/>
      <c r="D9" s="90"/>
      <c r="E9" s="90"/>
      <c r="F9" s="90"/>
      <c r="G9" s="90"/>
      <c r="H9" s="91"/>
      <c r="I9" s="31"/>
      <c r="J9" s="31"/>
      <c r="K9" s="31"/>
      <c r="L9" s="31"/>
      <c r="M9" s="31"/>
      <c r="N9" s="31"/>
      <c r="O9" s="31"/>
    </row>
    <row r="10" spans="1:15" x14ac:dyDescent="0.25">
      <c r="A10" s="1" t="s">
        <v>17</v>
      </c>
      <c r="B10" s="1"/>
      <c r="C10" s="89"/>
      <c r="D10" s="90"/>
      <c r="E10" s="90"/>
      <c r="F10" s="90"/>
      <c r="G10" s="90"/>
      <c r="H10" s="91"/>
      <c r="I10" s="31"/>
      <c r="J10" s="31"/>
      <c r="K10" s="31"/>
      <c r="L10" s="31"/>
      <c r="M10" s="31"/>
      <c r="N10" s="31"/>
      <c r="O10" s="31"/>
    </row>
    <row r="11" spans="1:15" x14ac:dyDescent="0.25">
      <c r="A11" s="2" t="s">
        <v>18</v>
      </c>
      <c r="B11" s="2"/>
      <c r="C11" s="92"/>
      <c r="D11" s="93"/>
      <c r="E11" s="90"/>
      <c r="F11" s="90"/>
      <c r="G11" s="90"/>
      <c r="H11" s="91"/>
      <c r="I11" s="31"/>
      <c r="J11" s="31"/>
      <c r="K11" s="31"/>
      <c r="L11" s="31"/>
      <c r="M11" s="31"/>
      <c r="N11" s="31"/>
      <c r="O11" s="31"/>
    </row>
    <row r="12" spans="1:15" x14ac:dyDescent="0.25">
      <c r="A12" s="2" t="s">
        <v>47</v>
      </c>
      <c r="B12" s="2"/>
      <c r="C12" s="89"/>
      <c r="D12" s="90"/>
      <c r="E12" s="90"/>
      <c r="F12" s="90"/>
      <c r="G12" s="90"/>
      <c r="H12" s="91"/>
      <c r="I12" s="31"/>
      <c r="J12" s="31"/>
      <c r="K12" s="31"/>
      <c r="L12" s="31"/>
      <c r="M12" s="31"/>
      <c r="N12" s="31"/>
      <c r="O12" s="31"/>
    </row>
    <row r="13" spans="1:15" x14ac:dyDescent="0.25">
      <c r="A13" s="2" t="s">
        <v>292</v>
      </c>
      <c r="B13" s="2"/>
      <c r="C13" s="2"/>
      <c r="D13" s="20"/>
      <c r="E13" t="s">
        <v>135</v>
      </c>
      <c r="F13" s="100"/>
      <c r="G13" s="100"/>
      <c r="H13" s="100"/>
      <c r="I13" s="31"/>
      <c r="J13" s="31"/>
      <c r="K13" s="31"/>
      <c r="L13" s="31"/>
      <c r="M13" s="31"/>
      <c r="N13" s="31"/>
      <c r="O13" s="31"/>
    </row>
    <row r="14" spans="1:15" x14ac:dyDescent="0.25">
      <c r="A14" s="1" t="s">
        <v>20</v>
      </c>
      <c r="B14" s="1"/>
      <c r="C14" s="1"/>
      <c r="D14" s="1"/>
      <c r="E14" s="1"/>
      <c r="F14" s="1"/>
      <c r="G14" s="1"/>
      <c r="H14" s="1"/>
      <c r="I14" s="31"/>
      <c r="J14" s="31"/>
      <c r="K14" s="31"/>
      <c r="L14" s="31"/>
      <c r="M14" s="31"/>
      <c r="N14" s="31"/>
      <c r="O14" s="31"/>
    </row>
    <row r="15" spans="1:15" x14ac:dyDescent="0.25">
      <c r="A15" s="83"/>
      <c r="B15" s="83"/>
      <c r="C15" s="83"/>
      <c r="D15" s="83"/>
      <c r="E15" s="83"/>
      <c r="F15" s="83"/>
      <c r="G15" s="83"/>
      <c r="H15" s="84"/>
      <c r="I15" s="31"/>
      <c r="J15" s="31"/>
      <c r="K15" s="31"/>
      <c r="L15" s="31"/>
      <c r="M15" s="31"/>
      <c r="N15" s="31"/>
      <c r="O15" s="31"/>
    </row>
    <row r="16" spans="1:15" x14ac:dyDescent="0.25">
      <c r="A16" s="85"/>
      <c r="B16" s="85"/>
      <c r="C16" s="85"/>
      <c r="D16" s="85"/>
      <c r="E16" s="85"/>
      <c r="F16" s="85"/>
      <c r="G16" s="85"/>
      <c r="H16" s="86"/>
      <c r="I16" s="31"/>
      <c r="J16" s="31"/>
      <c r="K16" s="31"/>
      <c r="L16" s="31"/>
      <c r="M16" s="31"/>
      <c r="N16" s="31"/>
      <c r="O16" s="31"/>
    </row>
    <row r="17" spans="1:15" x14ac:dyDescent="0.25">
      <c r="A17" s="85"/>
      <c r="B17" s="85"/>
      <c r="C17" s="85"/>
      <c r="D17" s="85"/>
      <c r="E17" s="85"/>
      <c r="F17" s="85"/>
      <c r="G17" s="85"/>
      <c r="H17" s="86"/>
      <c r="I17" s="31"/>
      <c r="J17" s="31"/>
      <c r="K17" s="31"/>
      <c r="L17" s="31"/>
      <c r="M17" s="31"/>
      <c r="N17" s="31"/>
      <c r="O17" s="31"/>
    </row>
    <row r="18" spans="1:15" x14ac:dyDescent="0.25">
      <c r="A18" s="85"/>
      <c r="B18" s="85"/>
      <c r="C18" s="85"/>
      <c r="D18" s="85"/>
      <c r="E18" s="85"/>
      <c r="F18" s="85"/>
      <c r="G18" s="85"/>
      <c r="H18" s="86"/>
      <c r="I18" s="31"/>
      <c r="J18" s="31"/>
      <c r="K18" s="31"/>
      <c r="L18" s="31"/>
      <c r="M18" s="31"/>
      <c r="N18" s="31"/>
      <c r="O18" s="31"/>
    </row>
    <row r="19" spans="1:15" x14ac:dyDescent="0.25">
      <c r="A19" s="87"/>
      <c r="B19" s="87"/>
      <c r="C19" s="87"/>
      <c r="D19" s="87"/>
      <c r="E19" s="87"/>
      <c r="F19" s="87"/>
      <c r="G19" s="87"/>
      <c r="H19" s="88"/>
      <c r="I19" s="31"/>
      <c r="J19" s="31"/>
      <c r="K19" s="31"/>
      <c r="L19" s="31"/>
      <c r="M19" s="31"/>
      <c r="N19" s="31"/>
      <c r="O19" s="31"/>
    </row>
    <row r="20" spans="1:15" x14ac:dyDescent="0.25">
      <c r="A20" s="1"/>
      <c r="B20" s="1"/>
      <c r="C20" s="1"/>
      <c r="D20" s="1"/>
      <c r="E20" s="1"/>
      <c r="F20" s="1"/>
      <c r="G20" s="1"/>
      <c r="H20" s="1"/>
      <c r="I20" s="31"/>
      <c r="J20" s="31"/>
      <c r="K20" s="31"/>
      <c r="L20" s="31"/>
      <c r="M20" s="31"/>
      <c r="N20" s="31"/>
      <c r="O20" s="31"/>
    </row>
    <row r="21" spans="1:15" x14ac:dyDescent="0.25">
      <c r="A21" s="31" t="s">
        <v>177</v>
      </c>
      <c r="B21" s="31"/>
      <c r="C21" s="31"/>
      <c r="D21" s="31"/>
      <c r="E21" s="31"/>
      <c r="F21" s="31"/>
      <c r="G21" s="31"/>
      <c r="H21" s="31"/>
      <c r="I21" s="31"/>
      <c r="J21" s="31"/>
      <c r="K21" s="31"/>
      <c r="L21" s="31"/>
      <c r="M21" s="31"/>
      <c r="N21" s="31"/>
      <c r="O21" s="31"/>
    </row>
    <row r="22" spans="1:15" x14ac:dyDescent="0.25">
      <c r="A22" s="31" t="s">
        <v>178</v>
      </c>
      <c r="B22" s="31"/>
      <c r="C22" s="31"/>
      <c r="D22" s="31"/>
      <c r="E22" s="31"/>
      <c r="F22" s="31"/>
      <c r="G22" s="31"/>
      <c r="H22" s="31"/>
      <c r="I22" s="31"/>
      <c r="J22" s="31"/>
      <c r="K22" s="31"/>
      <c r="L22" s="31"/>
      <c r="M22" s="31"/>
      <c r="N22" s="31"/>
      <c r="O22" s="31"/>
    </row>
    <row r="23" spans="1:15" x14ac:dyDescent="0.25">
      <c r="A23" s="31"/>
      <c r="B23" s="31"/>
      <c r="C23" s="31"/>
      <c r="D23" s="31"/>
      <c r="E23" s="31"/>
      <c r="F23" s="31"/>
      <c r="G23" s="31"/>
      <c r="H23" s="31"/>
      <c r="I23" s="31"/>
      <c r="J23" s="31"/>
      <c r="K23" s="31"/>
      <c r="L23" s="31"/>
      <c r="M23" s="31"/>
      <c r="N23" s="31"/>
      <c r="O23" s="31"/>
    </row>
    <row r="24" spans="1:15" x14ac:dyDescent="0.25">
      <c r="A24" s="1" t="s">
        <v>156</v>
      </c>
      <c r="B24" s="31"/>
      <c r="C24" s="31"/>
      <c r="D24" s="31"/>
      <c r="E24" s="31"/>
      <c r="F24" s="31"/>
      <c r="G24" s="31"/>
      <c r="H24" s="31"/>
      <c r="I24" s="31"/>
      <c r="J24" s="31"/>
      <c r="K24" s="31"/>
      <c r="L24" s="31"/>
      <c r="M24" s="31"/>
      <c r="N24" s="31"/>
      <c r="O24" s="31"/>
    </row>
    <row r="25" spans="1:15" x14ac:dyDescent="0.25">
      <c r="A25" s="31"/>
      <c r="B25" s="31"/>
      <c r="C25" s="31"/>
      <c r="D25" s="31"/>
      <c r="E25" s="31"/>
      <c r="F25" s="31"/>
      <c r="G25" s="31"/>
      <c r="H25" s="31"/>
      <c r="I25" s="31"/>
      <c r="J25" s="31"/>
      <c r="K25" s="31"/>
      <c r="L25" s="31"/>
      <c r="M25" s="31"/>
      <c r="N25" s="31"/>
      <c r="O25" s="31"/>
    </row>
    <row r="26" spans="1:15" ht="39" x14ac:dyDescent="0.25">
      <c r="A26" s="1" t="s">
        <v>120</v>
      </c>
      <c r="B26" s="1" t="s">
        <v>121</v>
      </c>
      <c r="C26" s="31"/>
      <c r="D26" s="52" t="s">
        <v>154</v>
      </c>
      <c r="E26" s="31"/>
      <c r="F26" s="56" t="s">
        <v>293</v>
      </c>
      <c r="G26" s="31"/>
      <c r="H26" s="18" t="s">
        <v>140</v>
      </c>
      <c r="I26" s="31"/>
      <c r="J26" s="31"/>
      <c r="K26" s="31"/>
      <c r="L26" s="31"/>
      <c r="M26" s="31"/>
      <c r="N26" s="31"/>
      <c r="O26" s="31"/>
    </row>
    <row r="27" spans="1:15" x14ac:dyDescent="0.25">
      <c r="A27" s="37">
        <v>837</v>
      </c>
      <c r="B27" s="41" t="s">
        <v>0</v>
      </c>
      <c r="C27" s="31"/>
      <c r="D27" s="60"/>
      <c r="E27" s="31"/>
      <c r="F27" s="63">
        <v>0.66</v>
      </c>
      <c r="G27" s="31"/>
      <c r="H27" s="41" t="s">
        <v>139</v>
      </c>
      <c r="I27" s="31"/>
      <c r="J27" s="31"/>
      <c r="K27" s="31"/>
      <c r="L27" s="31"/>
      <c r="M27" s="31"/>
      <c r="N27" s="31"/>
      <c r="O27" s="31"/>
    </row>
    <row r="28" spans="1:15" x14ac:dyDescent="0.25">
      <c r="A28" s="37" t="s">
        <v>123</v>
      </c>
      <c r="B28" s="41" t="s">
        <v>124</v>
      </c>
      <c r="C28" s="31"/>
      <c r="D28" s="60"/>
      <c r="E28" s="31"/>
      <c r="F28" s="63">
        <v>2.52</v>
      </c>
      <c r="G28" s="31"/>
      <c r="H28" s="41" t="s">
        <v>138</v>
      </c>
      <c r="I28" s="31"/>
      <c r="J28" s="31"/>
      <c r="K28" s="31"/>
      <c r="L28" s="31"/>
      <c r="M28" s="31"/>
      <c r="N28" s="31"/>
      <c r="O28" s="31"/>
    </row>
    <row r="29" spans="1:15" x14ac:dyDescent="0.25">
      <c r="A29" s="37">
        <v>278</v>
      </c>
      <c r="B29" s="41" t="s">
        <v>189</v>
      </c>
      <c r="C29" s="31"/>
      <c r="D29" s="60"/>
      <c r="E29" s="31"/>
      <c r="F29" s="63">
        <v>3.98</v>
      </c>
      <c r="G29" s="31"/>
      <c r="H29" s="41" t="s">
        <v>138</v>
      </c>
      <c r="I29" s="31"/>
      <c r="J29" s="31"/>
      <c r="K29" s="31"/>
      <c r="L29" s="31"/>
      <c r="M29" s="31"/>
      <c r="N29" s="31"/>
      <c r="O29" s="31"/>
    </row>
    <row r="30" spans="1:15" x14ac:dyDescent="0.25">
      <c r="A30" s="37" t="s">
        <v>125</v>
      </c>
      <c r="B30" s="41" t="s">
        <v>126</v>
      </c>
      <c r="C30" s="31"/>
      <c r="D30" s="60"/>
      <c r="E30" s="31"/>
      <c r="F30" s="63">
        <v>4.8499999999999996</v>
      </c>
      <c r="G30" s="31"/>
      <c r="H30" s="41" t="s">
        <v>138</v>
      </c>
      <c r="I30" s="31"/>
      <c r="J30" s="31"/>
      <c r="K30" s="31"/>
      <c r="L30" s="31"/>
      <c r="M30" s="31"/>
      <c r="N30" s="31"/>
      <c r="O30" s="31"/>
    </row>
    <row r="31" spans="1:15" x14ac:dyDescent="0.25">
      <c r="A31" s="37">
        <v>835</v>
      </c>
      <c r="B31" s="41" t="s">
        <v>195</v>
      </c>
      <c r="C31" s="31"/>
      <c r="D31" s="60"/>
      <c r="E31" s="31"/>
      <c r="F31" s="63">
        <v>0.18</v>
      </c>
      <c r="G31" s="31"/>
      <c r="H31" s="41" t="s">
        <v>152</v>
      </c>
      <c r="I31" s="31"/>
      <c r="J31" s="31"/>
      <c r="K31" s="31"/>
      <c r="L31" s="31"/>
      <c r="M31" s="31"/>
      <c r="N31" s="31"/>
      <c r="O31" s="31"/>
    </row>
    <row r="32" spans="1:15" x14ac:dyDescent="0.25">
      <c r="A32" s="37">
        <v>835</v>
      </c>
      <c r="B32" s="41" t="s">
        <v>196</v>
      </c>
      <c r="C32" s="31"/>
      <c r="D32" s="60"/>
      <c r="E32" s="31"/>
      <c r="F32" s="63">
        <v>0.17</v>
      </c>
      <c r="G32" s="31"/>
      <c r="H32" s="41" t="s">
        <v>151</v>
      </c>
      <c r="I32" s="31"/>
      <c r="J32" s="31"/>
      <c r="K32" s="31"/>
      <c r="L32" s="31"/>
      <c r="M32" s="31"/>
      <c r="N32" s="31"/>
      <c r="O32" s="31"/>
    </row>
    <row r="33" spans="1:15" x14ac:dyDescent="0.25">
      <c r="A33" s="37"/>
      <c r="B33" s="41" t="s">
        <v>137</v>
      </c>
      <c r="C33" s="31"/>
      <c r="D33" s="60"/>
      <c r="E33" s="31"/>
      <c r="F33" s="63">
        <v>0.63</v>
      </c>
      <c r="G33" s="31"/>
      <c r="H33" s="41" t="s">
        <v>143</v>
      </c>
      <c r="I33" s="31"/>
      <c r="J33" s="31"/>
      <c r="K33" s="31"/>
      <c r="L33" s="31"/>
      <c r="M33" s="31"/>
      <c r="N33" s="31"/>
      <c r="O33" s="31"/>
    </row>
    <row r="34" spans="1:15" x14ac:dyDescent="0.25">
      <c r="A34" s="37"/>
      <c r="B34" s="41" t="s">
        <v>72</v>
      </c>
      <c r="C34" s="31"/>
      <c r="D34" s="60"/>
      <c r="E34" s="31"/>
      <c r="F34" s="63">
        <v>0.45</v>
      </c>
      <c r="G34" s="31"/>
      <c r="H34" s="41" t="s">
        <v>143</v>
      </c>
      <c r="I34" s="31"/>
      <c r="J34" s="31"/>
      <c r="K34" s="31"/>
      <c r="L34" s="31"/>
      <c r="M34" s="31"/>
      <c r="N34" s="31"/>
      <c r="O34" s="31"/>
    </row>
    <row r="35" spans="1:15" x14ac:dyDescent="0.25">
      <c r="A35" s="37">
        <v>837</v>
      </c>
      <c r="B35" s="41" t="s">
        <v>226</v>
      </c>
      <c r="C35" s="31"/>
      <c r="D35" s="60"/>
      <c r="E35" s="31"/>
      <c r="F35" s="63"/>
      <c r="G35" s="31"/>
      <c r="H35" s="41" t="s">
        <v>143</v>
      </c>
      <c r="I35" s="31"/>
      <c r="J35" s="31"/>
      <c r="K35" s="31"/>
      <c r="L35" s="31"/>
      <c r="M35" s="31"/>
      <c r="N35" s="31"/>
      <c r="O35" s="31"/>
    </row>
    <row r="36" spans="1:15" x14ac:dyDescent="0.25">
      <c r="A36" s="37">
        <v>278</v>
      </c>
      <c r="B36" s="41" t="s">
        <v>287</v>
      </c>
      <c r="C36" s="31"/>
      <c r="D36" s="60"/>
      <c r="E36" s="31"/>
      <c r="F36" s="63"/>
      <c r="G36" s="31"/>
      <c r="H36" s="41" t="s">
        <v>138</v>
      </c>
      <c r="I36" s="31"/>
      <c r="J36" s="31"/>
      <c r="K36" s="31"/>
      <c r="L36" s="31"/>
      <c r="M36" s="31"/>
      <c r="N36" s="31"/>
      <c r="O36" s="31"/>
    </row>
    <row r="37" spans="1:15" x14ac:dyDescent="0.25">
      <c r="A37" s="37"/>
      <c r="B37" s="41"/>
      <c r="C37" s="31"/>
      <c r="D37" s="38"/>
      <c r="E37" s="31"/>
      <c r="F37" s="31"/>
      <c r="G37" s="31"/>
      <c r="H37" s="41"/>
      <c r="I37" s="31"/>
      <c r="J37" s="31"/>
      <c r="K37" s="31"/>
      <c r="L37" s="31"/>
      <c r="M37" s="31"/>
      <c r="N37" s="31"/>
      <c r="O37" s="31"/>
    </row>
    <row r="38" spans="1:15" x14ac:dyDescent="0.25">
      <c r="A38" s="37" t="s">
        <v>155</v>
      </c>
      <c r="B38" s="32"/>
      <c r="C38" s="31"/>
      <c r="D38" s="32"/>
      <c r="E38" s="31"/>
      <c r="F38" s="31"/>
      <c r="G38" s="31"/>
      <c r="H38" s="41"/>
      <c r="I38" s="31"/>
      <c r="J38" s="31"/>
      <c r="K38" s="31"/>
      <c r="L38" s="31"/>
      <c r="M38" s="31"/>
      <c r="N38" s="31"/>
      <c r="O38" s="31"/>
    </row>
    <row r="39" spans="1:15" ht="39" x14ac:dyDescent="0.25">
      <c r="A39" s="37" t="s">
        <v>120</v>
      </c>
      <c r="B39" s="41" t="s">
        <v>121</v>
      </c>
      <c r="C39" s="31"/>
      <c r="D39" s="52" t="s">
        <v>154</v>
      </c>
      <c r="E39" s="31"/>
      <c r="F39" s="56" t="s">
        <v>293</v>
      </c>
      <c r="G39" s="31"/>
      <c r="H39" s="41"/>
      <c r="I39" s="31"/>
      <c r="J39" s="31"/>
      <c r="K39" s="31"/>
      <c r="L39" s="31"/>
      <c r="M39" s="31"/>
      <c r="N39" s="31"/>
      <c r="O39" s="31"/>
    </row>
    <row r="40" spans="1:15" x14ac:dyDescent="0.25">
      <c r="A40" s="37">
        <v>837</v>
      </c>
      <c r="B40" s="41" t="s">
        <v>0</v>
      </c>
      <c r="C40" s="31"/>
      <c r="D40" s="60"/>
      <c r="E40" s="31"/>
      <c r="F40" s="63">
        <v>0.1</v>
      </c>
      <c r="G40" s="31"/>
      <c r="H40" s="41" t="s">
        <v>128</v>
      </c>
      <c r="I40" s="31"/>
      <c r="J40" s="31"/>
      <c r="K40" s="31"/>
      <c r="L40" s="31"/>
      <c r="M40" s="31"/>
      <c r="N40" s="31"/>
      <c r="O40" s="31"/>
    </row>
    <row r="41" spans="1:15" x14ac:dyDescent="0.25">
      <c r="A41" s="37" t="s">
        <v>123</v>
      </c>
      <c r="B41" s="41" t="s">
        <v>124</v>
      </c>
      <c r="C41" s="31"/>
      <c r="D41" s="60"/>
      <c r="E41" s="31"/>
      <c r="F41" s="63">
        <v>0.03</v>
      </c>
      <c r="G41" s="31"/>
      <c r="H41" s="41" t="s">
        <v>141</v>
      </c>
      <c r="I41" s="31"/>
      <c r="J41" s="31"/>
      <c r="K41" s="31"/>
      <c r="L41" s="31"/>
      <c r="M41" s="31"/>
      <c r="N41" s="31"/>
      <c r="O41" s="31"/>
    </row>
    <row r="42" spans="1:15" x14ac:dyDescent="0.25">
      <c r="A42" s="37">
        <v>278</v>
      </c>
      <c r="B42" s="41" t="s">
        <v>189</v>
      </c>
      <c r="C42" s="31"/>
      <c r="D42" s="60"/>
      <c r="E42" s="31"/>
      <c r="F42" s="63">
        <v>0.04</v>
      </c>
      <c r="G42" s="31"/>
      <c r="H42" s="41" t="s">
        <v>141</v>
      </c>
      <c r="I42" s="31"/>
      <c r="J42" s="31"/>
      <c r="K42" s="31"/>
      <c r="L42" s="31"/>
      <c r="M42" s="31"/>
      <c r="N42" s="31"/>
      <c r="O42" s="31"/>
    </row>
    <row r="43" spans="1:15" x14ac:dyDescent="0.25">
      <c r="A43" s="37" t="s">
        <v>125</v>
      </c>
      <c r="B43" s="41" t="s">
        <v>126</v>
      </c>
      <c r="C43" s="31"/>
      <c r="D43" s="60"/>
      <c r="E43" s="31"/>
      <c r="F43" s="63">
        <v>0.03</v>
      </c>
      <c r="G43" s="31"/>
      <c r="H43" s="41" t="s">
        <v>141</v>
      </c>
      <c r="I43" s="31"/>
      <c r="J43" s="31"/>
      <c r="K43" s="31"/>
      <c r="L43" s="31"/>
      <c r="M43" s="31"/>
      <c r="N43" s="31"/>
      <c r="O43" s="31"/>
    </row>
    <row r="44" spans="1:15" x14ac:dyDescent="0.25">
      <c r="A44" s="37">
        <v>835</v>
      </c>
      <c r="B44" s="41" t="s">
        <v>195</v>
      </c>
      <c r="C44" s="31"/>
      <c r="D44" s="60"/>
      <c r="E44" s="31"/>
      <c r="F44" s="63">
        <v>0.05</v>
      </c>
      <c r="G44" s="31"/>
      <c r="H44" s="41" t="s">
        <v>128</v>
      </c>
      <c r="I44" s="31"/>
      <c r="J44" s="31"/>
      <c r="K44" s="31"/>
      <c r="L44" s="31"/>
      <c r="M44" s="31"/>
      <c r="N44" s="31"/>
      <c r="O44" s="31"/>
    </row>
    <row r="45" spans="1:15" x14ac:dyDescent="0.25">
      <c r="A45" s="37">
        <v>835</v>
      </c>
      <c r="B45" s="41" t="s">
        <v>196</v>
      </c>
      <c r="C45" s="31"/>
      <c r="D45" s="60"/>
      <c r="E45" s="31"/>
      <c r="F45" s="63">
        <v>0.04</v>
      </c>
      <c r="G45" s="31"/>
      <c r="H45" s="41" t="s">
        <v>128</v>
      </c>
      <c r="I45" s="31"/>
      <c r="J45" s="31"/>
      <c r="K45" s="31"/>
      <c r="L45" s="31"/>
      <c r="M45" s="31"/>
      <c r="N45" s="31"/>
      <c r="O45" s="31"/>
    </row>
    <row r="46" spans="1:15" x14ac:dyDescent="0.25">
      <c r="A46" s="37"/>
      <c r="B46" s="41" t="s">
        <v>137</v>
      </c>
      <c r="C46" s="31"/>
      <c r="D46" s="60"/>
      <c r="E46" s="31"/>
      <c r="F46" s="64" t="s">
        <v>55</v>
      </c>
      <c r="G46" s="31"/>
      <c r="H46" s="41" t="s">
        <v>142</v>
      </c>
      <c r="I46" s="31"/>
      <c r="J46" s="31"/>
      <c r="K46" s="31"/>
      <c r="L46" s="31"/>
      <c r="M46" s="31"/>
      <c r="N46" s="31"/>
      <c r="O46" s="31"/>
    </row>
    <row r="47" spans="1:15" x14ac:dyDescent="0.25">
      <c r="A47" s="37"/>
      <c r="B47" s="41" t="s">
        <v>72</v>
      </c>
      <c r="C47" s="31"/>
      <c r="D47" s="60"/>
      <c r="E47" s="31"/>
      <c r="F47" s="64" t="s">
        <v>55</v>
      </c>
      <c r="G47" s="31"/>
      <c r="H47" s="41" t="s">
        <v>142</v>
      </c>
      <c r="I47" s="31"/>
      <c r="J47" s="31"/>
      <c r="K47" s="31"/>
      <c r="L47" s="31"/>
      <c r="M47" s="31"/>
      <c r="N47" s="31"/>
      <c r="O47" s="31"/>
    </row>
    <row r="48" spans="1:15" x14ac:dyDescent="0.25">
      <c r="A48" s="37">
        <v>837</v>
      </c>
      <c r="B48" s="41" t="s">
        <v>226</v>
      </c>
      <c r="C48" s="31"/>
      <c r="D48" s="60"/>
      <c r="E48" s="31"/>
      <c r="F48" s="71" t="s">
        <v>55</v>
      </c>
      <c r="G48" s="31"/>
      <c r="H48" s="41" t="s">
        <v>227</v>
      </c>
      <c r="I48" s="31"/>
      <c r="J48" s="31"/>
      <c r="K48" s="31"/>
      <c r="L48" s="31"/>
      <c r="M48" s="31"/>
      <c r="N48" s="31"/>
      <c r="O48" s="31"/>
    </row>
    <row r="49" spans="1:15" x14ac:dyDescent="0.25">
      <c r="A49" s="37">
        <v>278</v>
      </c>
      <c r="B49" s="41" t="s">
        <v>287</v>
      </c>
      <c r="C49" s="31"/>
      <c r="D49" s="60"/>
      <c r="E49" s="31"/>
      <c r="F49" s="71" t="s">
        <v>55</v>
      </c>
      <c r="G49" s="31"/>
      <c r="H49" s="41" t="s">
        <v>141</v>
      </c>
      <c r="I49" s="31"/>
      <c r="J49" s="31"/>
      <c r="K49" s="31"/>
      <c r="L49" s="31"/>
      <c r="M49" s="31"/>
      <c r="N49" s="31"/>
      <c r="O49" s="31"/>
    </row>
    <row r="50" spans="1:15" x14ac:dyDescent="0.25">
      <c r="A50" s="37" t="s">
        <v>175</v>
      </c>
      <c r="B50" s="41"/>
      <c r="C50" s="31"/>
      <c r="D50" s="31"/>
      <c r="E50" s="31"/>
      <c r="F50" s="31"/>
      <c r="G50" s="31"/>
      <c r="H50" s="31"/>
      <c r="I50" s="31"/>
      <c r="J50" s="31"/>
      <c r="K50" s="31"/>
      <c r="L50" s="31"/>
      <c r="M50" s="31"/>
      <c r="N50" s="31"/>
      <c r="O50" s="31"/>
    </row>
    <row r="51" spans="1:15" x14ac:dyDescent="0.25">
      <c r="A51" s="1" t="s">
        <v>169</v>
      </c>
      <c r="B51" s="1"/>
      <c r="C51" s="1"/>
      <c r="D51" s="1"/>
      <c r="E51" s="1"/>
      <c r="F51" s="1"/>
      <c r="G51" s="1"/>
      <c r="H51" s="1"/>
      <c r="I51" s="1"/>
      <c r="J51" s="31"/>
      <c r="K51" s="31"/>
      <c r="L51" s="31"/>
      <c r="M51" s="31"/>
      <c r="N51" s="31"/>
      <c r="O51" s="31"/>
    </row>
    <row r="52" spans="1:15" x14ac:dyDescent="0.25">
      <c r="A52" s="37" t="s">
        <v>170</v>
      </c>
      <c r="B52" s="1"/>
      <c r="C52" s="1"/>
      <c r="D52" s="1"/>
      <c r="E52" s="1"/>
      <c r="F52" s="1"/>
      <c r="G52" s="1"/>
      <c r="H52" s="1"/>
      <c r="I52" s="1"/>
      <c r="J52" s="31"/>
      <c r="K52" s="31"/>
      <c r="L52" s="31"/>
      <c r="M52" s="31"/>
      <c r="N52" s="31"/>
      <c r="O52" s="31"/>
    </row>
    <row r="53" spans="1:15" x14ac:dyDescent="0.25">
      <c r="A53" s="1"/>
      <c r="B53" s="1"/>
      <c r="C53" s="1"/>
      <c r="D53" s="1"/>
      <c r="E53" s="1"/>
      <c r="F53" s="1"/>
      <c r="G53" s="1"/>
      <c r="H53" s="1"/>
      <c r="I53" s="1"/>
      <c r="J53" s="31"/>
      <c r="K53" s="31"/>
      <c r="L53" s="31"/>
      <c r="M53" s="31"/>
      <c r="N53" s="31"/>
      <c r="O53" s="31"/>
    </row>
    <row r="54" spans="1:15" x14ac:dyDescent="0.25">
      <c r="A54" s="1" t="s">
        <v>156</v>
      </c>
      <c r="B54" s="1"/>
      <c r="C54" s="32"/>
      <c r="D54" s="32"/>
      <c r="E54" s="32"/>
      <c r="F54" s="32"/>
      <c r="G54" s="32"/>
      <c r="H54" s="32" t="s">
        <v>157</v>
      </c>
      <c r="I54" s="38" t="s">
        <v>153</v>
      </c>
      <c r="J54" s="31"/>
      <c r="K54" s="31"/>
      <c r="L54" s="31"/>
      <c r="M54" s="31"/>
      <c r="N54" s="31"/>
      <c r="O54" s="31"/>
    </row>
    <row r="55" spans="1:15" ht="60" customHeight="1" x14ac:dyDescent="0.25">
      <c r="A55" s="1" t="s">
        <v>120</v>
      </c>
      <c r="B55" s="1" t="s">
        <v>121</v>
      </c>
      <c r="C55" s="51" t="s">
        <v>146</v>
      </c>
      <c r="D55" s="51" t="s">
        <v>147</v>
      </c>
      <c r="E55" s="52" t="s">
        <v>149</v>
      </c>
      <c r="F55" s="51" t="s">
        <v>148</v>
      </c>
      <c r="G55" s="51" t="s">
        <v>130</v>
      </c>
      <c r="H55" s="52" t="s">
        <v>158</v>
      </c>
      <c r="I55" s="52" t="s">
        <v>154</v>
      </c>
      <c r="J55" s="31"/>
      <c r="K55" s="31"/>
      <c r="L55" s="31"/>
      <c r="M55" s="31"/>
      <c r="N55" s="31"/>
      <c r="O55" s="31"/>
    </row>
    <row r="56" spans="1:15" x14ac:dyDescent="0.25">
      <c r="A56" s="37">
        <v>837</v>
      </c>
      <c r="B56" s="41" t="s">
        <v>0</v>
      </c>
      <c r="C56" s="42"/>
      <c r="D56" s="44"/>
      <c r="E56" s="45">
        <f>D56*C56</f>
        <v>0</v>
      </c>
      <c r="F56" s="46"/>
      <c r="G56" s="47">
        <f>E56*(1+F56)</f>
        <v>0</v>
      </c>
      <c r="H56" s="49">
        <f t="shared" ref="H56:H61" si="0">C114</f>
        <v>0</v>
      </c>
      <c r="I56" s="48" t="e">
        <f>G56/H56</f>
        <v>#DIV/0!</v>
      </c>
      <c r="J56" s="31"/>
      <c r="K56" s="31"/>
      <c r="L56" s="31"/>
      <c r="M56" s="31"/>
      <c r="N56" s="31"/>
      <c r="O56" s="31"/>
    </row>
    <row r="57" spans="1:15" x14ac:dyDescent="0.25">
      <c r="A57" s="37" t="s">
        <v>123</v>
      </c>
      <c r="B57" s="41" t="s">
        <v>124</v>
      </c>
      <c r="C57" s="42"/>
      <c r="D57" s="44"/>
      <c r="E57" s="45">
        <f>D57*C57</f>
        <v>0</v>
      </c>
      <c r="F57" s="46"/>
      <c r="G57" s="47">
        <f>E57*(1+F57)</f>
        <v>0</v>
      </c>
      <c r="H57" s="49">
        <f t="shared" si="0"/>
        <v>0</v>
      </c>
      <c r="I57" s="48" t="e">
        <f>G57/H57</f>
        <v>#DIV/0!</v>
      </c>
      <c r="J57" s="31"/>
      <c r="K57" s="31"/>
      <c r="L57" s="31"/>
      <c r="M57" s="31"/>
      <c r="N57" s="31"/>
      <c r="O57" s="31"/>
    </row>
    <row r="58" spans="1:15" x14ac:dyDescent="0.25">
      <c r="A58" s="37">
        <v>278</v>
      </c>
      <c r="B58" s="41" t="s">
        <v>189</v>
      </c>
      <c r="C58" s="42"/>
      <c r="D58" s="44"/>
      <c r="E58" s="45">
        <f t="shared" ref="E58:E63" si="1">D58*C58</f>
        <v>0</v>
      </c>
      <c r="F58" s="46"/>
      <c r="G58" s="47">
        <f t="shared" ref="G58:G63" si="2">E58*(1+F58)</f>
        <v>0</v>
      </c>
      <c r="H58" s="49">
        <f t="shared" si="0"/>
        <v>0</v>
      </c>
      <c r="I58" s="48" t="e">
        <f t="shared" ref="I58:I63" si="3">G58/H58</f>
        <v>#DIV/0!</v>
      </c>
      <c r="J58" s="31"/>
      <c r="K58" s="31"/>
      <c r="L58" s="31"/>
      <c r="M58" s="31"/>
      <c r="N58" s="31"/>
      <c r="O58" s="31"/>
    </row>
    <row r="59" spans="1:15" x14ac:dyDescent="0.25">
      <c r="A59" s="37" t="s">
        <v>125</v>
      </c>
      <c r="B59" s="41" t="s">
        <v>126</v>
      </c>
      <c r="C59" s="42"/>
      <c r="D59" s="44"/>
      <c r="E59" s="45">
        <f t="shared" si="1"/>
        <v>0</v>
      </c>
      <c r="F59" s="46"/>
      <c r="G59" s="47">
        <f t="shared" si="2"/>
        <v>0</v>
      </c>
      <c r="H59" s="49">
        <f t="shared" si="0"/>
        <v>0</v>
      </c>
      <c r="I59" s="48" t="e">
        <f t="shared" si="3"/>
        <v>#DIV/0!</v>
      </c>
      <c r="J59" s="31"/>
      <c r="K59" s="31"/>
      <c r="L59" s="31"/>
      <c r="M59" s="31"/>
      <c r="N59" s="31"/>
      <c r="O59" s="31"/>
    </row>
    <row r="60" spans="1:15" x14ac:dyDescent="0.25">
      <c r="A60" s="37">
        <v>835</v>
      </c>
      <c r="B60" s="41" t="s">
        <v>195</v>
      </c>
      <c r="C60" s="42"/>
      <c r="D60" s="44"/>
      <c r="E60" s="45">
        <f>D60*C60</f>
        <v>0</v>
      </c>
      <c r="F60" s="46"/>
      <c r="G60" s="47">
        <f>E60*(1+F60)</f>
        <v>0</v>
      </c>
      <c r="H60" s="49">
        <f t="shared" si="0"/>
        <v>0</v>
      </c>
      <c r="I60" s="48" t="e">
        <f>G60/H60</f>
        <v>#DIV/0!</v>
      </c>
      <c r="J60" s="31"/>
      <c r="K60" s="31"/>
      <c r="L60" s="31"/>
      <c r="M60" s="31"/>
      <c r="N60" s="31"/>
      <c r="O60" s="31"/>
    </row>
    <row r="61" spans="1:15" x14ac:dyDescent="0.25">
      <c r="A61" s="37">
        <v>835</v>
      </c>
      <c r="B61" s="41" t="s">
        <v>196</v>
      </c>
      <c r="C61" s="42"/>
      <c r="D61" s="44"/>
      <c r="E61" s="45">
        <f>D61*C61</f>
        <v>0</v>
      </c>
      <c r="F61" s="46"/>
      <c r="G61" s="47">
        <f>E61*(1+F61)</f>
        <v>0</v>
      </c>
      <c r="H61" s="49">
        <f t="shared" si="0"/>
        <v>0</v>
      </c>
      <c r="I61" s="48" t="e">
        <f>G61/H61</f>
        <v>#DIV/0!</v>
      </c>
      <c r="J61" s="31"/>
      <c r="K61" s="31"/>
      <c r="L61" s="31"/>
      <c r="M61" s="31"/>
      <c r="N61" s="31"/>
      <c r="O61" s="31"/>
    </row>
    <row r="62" spans="1:15" x14ac:dyDescent="0.25">
      <c r="A62" s="37"/>
      <c r="B62" s="41" t="s">
        <v>137</v>
      </c>
      <c r="C62" s="42"/>
      <c r="D62" s="44"/>
      <c r="E62" s="45">
        <f t="shared" si="1"/>
        <v>0</v>
      </c>
      <c r="F62" s="46"/>
      <c r="G62" s="47">
        <f t="shared" si="2"/>
        <v>0</v>
      </c>
      <c r="H62" s="49">
        <f t="shared" ref="H62:H65" si="4">C120</f>
        <v>0</v>
      </c>
      <c r="I62" s="48" t="e">
        <f t="shared" si="3"/>
        <v>#DIV/0!</v>
      </c>
      <c r="J62" s="31"/>
      <c r="K62" s="31"/>
      <c r="L62" s="31"/>
      <c r="M62" s="31"/>
      <c r="N62" s="31"/>
      <c r="O62" s="31"/>
    </row>
    <row r="63" spans="1:15" x14ac:dyDescent="0.25">
      <c r="A63" s="37"/>
      <c r="B63" s="41" t="s">
        <v>72</v>
      </c>
      <c r="C63" s="42"/>
      <c r="D63" s="44"/>
      <c r="E63" s="45">
        <f t="shared" si="1"/>
        <v>0</v>
      </c>
      <c r="F63" s="46"/>
      <c r="G63" s="47">
        <f t="shared" si="2"/>
        <v>0</v>
      </c>
      <c r="H63" s="49">
        <f t="shared" si="4"/>
        <v>0</v>
      </c>
      <c r="I63" s="48" t="e">
        <f t="shared" si="3"/>
        <v>#DIV/0!</v>
      </c>
      <c r="J63" s="31"/>
      <c r="K63" s="31"/>
      <c r="L63" s="31"/>
      <c r="M63" s="31"/>
      <c r="N63" s="31"/>
      <c r="O63" s="31"/>
    </row>
    <row r="64" spans="1:15" x14ac:dyDescent="0.25">
      <c r="A64" s="37">
        <v>837</v>
      </c>
      <c r="B64" s="41" t="s">
        <v>226</v>
      </c>
      <c r="C64" s="42"/>
      <c r="D64" s="44"/>
      <c r="E64" s="45">
        <f t="shared" ref="E64:E65" si="5">D64*C64</f>
        <v>0</v>
      </c>
      <c r="F64" s="46"/>
      <c r="G64" s="47">
        <f t="shared" ref="G64:G65" si="6">E64*(1+F64)</f>
        <v>0</v>
      </c>
      <c r="H64" s="49">
        <f t="shared" si="4"/>
        <v>0</v>
      </c>
      <c r="I64" s="48" t="e">
        <f t="shared" ref="I64:I65" si="7">G64/H64</f>
        <v>#DIV/0!</v>
      </c>
      <c r="J64" s="31"/>
      <c r="K64" s="31"/>
      <c r="L64" s="31"/>
      <c r="M64" s="31"/>
      <c r="N64" s="31"/>
      <c r="O64" s="31"/>
    </row>
    <row r="65" spans="1:15" x14ac:dyDescent="0.25">
      <c r="A65" s="37">
        <v>278</v>
      </c>
      <c r="B65" s="41" t="s">
        <v>287</v>
      </c>
      <c r="C65" s="42"/>
      <c r="D65" s="44"/>
      <c r="E65" s="45">
        <f t="shared" si="5"/>
        <v>0</v>
      </c>
      <c r="F65" s="46"/>
      <c r="G65" s="47">
        <f t="shared" si="6"/>
        <v>0</v>
      </c>
      <c r="H65" s="49">
        <f t="shared" si="4"/>
        <v>0</v>
      </c>
      <c r="I65" s="48" t="e">
        <f t="shared" si="7"/>
        <v>#DIV/0!</v>
      </c>
      <c r="J65" s="31"/>
      <c r="K65" s="31"/>
      <c r="L65" s="31"/>
      <c r="M65" s="31"/>
      <c r="N65" s="31"/>
      <c r="O65" s="31"/>
    </row>
    <row r="66" spans="1:15" x14ac:dyDescent="0.25">
      <c r="A66" s="41"/>
      <c r="B66" s="41"/>
      <c r="C66" s="32"/>
      <c r="D66" s="32"/>
      <c r="E66" s="32"/>
      <c r="F66" s="32"/>
      <c r="G66" s="32"/>
      <c r="H66" s="32" t="s">
        <v>160</v>
      </c>
      <c r="I66" s="38" t="s">
        <v>153</v>
      </c>
      <c r="J66" s="31"/>
      <c r="K66" s="31"/>
      <c r="L66" s="31"/>
      <c r="M66" s="31"/>
      <c r="N66" s="31"/>
      <c r="O66" s="31"/>
    </row>
    <row r="67" spans="1:15" ht="14.45" customHeight="1" x14ac:dyDescent="0.25">
      <c r="A67" s="37" t="s">
        <v>155</v>
      </c>
      <c r="B67" s="32"/>
      <c r="C67" s="32"/>
      <c r="D67" s="32"/>
      <c r="E67" s="32"/>
      <c r="F67" s="32"/>
      <c r="G67" s="32"/>
      <c r="H67" s="32" t="s">
        <v>159</v>
      </c>
      <c r="I67" s="32"/>
      <c r="J67" s="31"/>
      <c r="K67" s="31"/>
      <c r="L67" s="31"/>
      <c r="M67" s="31"/>
      <c r="N67" s="31"/>
      <c r="O67" s="31"/>
    </row>
    <row r="68" spans="1:15" ht="46.5" customHeight="1" x14ac:dyDescent="0.25">
      <c r="A68" s="37" t="s">
        <v>120</v>
      </c>
      <c r="B68" s="41" t="s">
        <v>121</v>
      </c>
      <c r="C68" s="32" t="s">
        <v>146</v>
      </c>
      <c r="D68" s="51" t="s">
        <v>147</v>
      </c>
      <c r="E68" s="52" t="s">
        <v>149</v>
      </c>
      <c r="F68" s="51" t="s">
        <v>148</v>
      </c>
      <c r="G68" s="51" t="s">
        <v>130</v>
      </c>
      <c r="H68" s="52" t="s">
        <v>158</v>
      </c>
      <c r="I68" s="52" t="s">
        <v>154</v>
      </c>
      <c r="J68" s="31"/>
      <c r="K68" s="31"/>
      <c r="L68" s="31"/>
      <c r="M68" s="31"/>
      <c r="N68" s="31"/>
      <c r="O68" s="31"/>
    </row>
    <row r="69" spans="1:15" x14ac:dyDescent="0.25">
      <c r="A69" s="37">
        <v>837</v>
      </c>
      <c r="B69" s="41" t="s">
        <v>0</v>
      </c>
      <c r="C69" s="42"/>
      <c r="D69" s="44"/>
      <c r="E69" s="45">
        <f>D69*C69</f>
        <v>0</v>
      </c>
      <c r="F69" s="46"/>
      <c r="G69" s="47">
        <f>E69*(1+F69)</f>
        <v>0</v>
      </c>
      <c r="H69" s="49">
        <f t="shared" ref="H69:H78" si="8">C128</f>
        <v>0</v>
      </c>
      <c r="I69" s="48" t="e">
        <f>G69/H69</f>
        <v>#DIV/0!</v>
      </c>
      <c r="J69" s="31"/>
      <c r="K69" s="31"/>
      <c r="L69" s="31"/>
      <c r="M69" s="31"/>
      <c r="N69" s="31"/>
      <c r="O69" s="31"/>
    </row>
    <row r="70" spans="1:15" x14ac:dyDescent="0.25">
      <c r="A70" s="37" t="s">
        <v>123</v>
      </c>
      <c r="B70" s="41" t="s">
        <v>124</v>
      </c>
      <c r="C70" s="42"/>
      <c r="D70" s="44"/>
      <c r="E70" s="45">
        <f>D70*C70</f>
        <v>0</v>
      </c>
      <c r="F70" s="46"/>
      <c r="G70" s="47">
        <f>E70*(1+F70)</f>
        <v>0</v>
      </c>
      <c r="H70" s="49">
        <f t="shared" si="8"/>
        <v>0</v>
      </c>
      <c r="I70" s="48" t="e">
        <f>G70/H70</f>
        <v>#DIV/0!</v>
      </c>
      <c r="J70" s="31"/>
      <c r="K70" s="31"/>
      <c r="L70" s="31"/>
      <c r="M70" s="31"/>
      <c r="N70" s="31"/>
      <c r="O70" s="31"/>
    </row>
    <row r="71" spans="1:15" x14ac:dyDescent="0.25">
      <c r="A71" s="37">
        <v>278</v>
      </c>
      <c r="B71" s="41" t="s">
        <v>189</v>
      </c>
      <c r="C71" s="42"/>
      <c r="D71" s="44"/>
      <c r="E71" s="45">
        <f t="shared" ref="E71:E76" si="9">D71*C71</f>
        <v>0</v>
      </c>
      <c r="F71" s="46"/>
      <c r="G71" s="47">
        <f t="shared" ref="G71:G76" si="10">E71*(1+F71)</f>
        <v>0</v>
      </c>
      <c r="H71" s="49">
        <f t="shared" si="8"/>
        <v>0</v>
      </c>
      <c r="I71" s="48" t="e">
        <f t="shared" ref="I71:I76" si="11">G71/H71</f>
        <v>#DIV/0!</v>
      </c>
      <c r="J71" s="31"/>
      <c r="K71" s="31"/>
      <c r="L71" s="31"/>
      <c r="M71" s="31"/>
      <c r="N71" s="31"/>
      <c r="O71" s="31"/>
    </row>
    <row r="72" spans="1:15" x14ac:dyDescent="0.25">
      <c r="A72" s="37" t="s">
        <v>125</v>
      </c>
      <c r="B72" s="41" t="s">
        <v>126</v>
      </c>
      <c r="C72" s="42"/>
      <c r="D72" s="44"/>
      <c r="E72" s="45">
        <f t="shared" si="9"/>
        <v>0</v>
      </c>
      <c r="F72" s="46"/>
      <c r="G72" s="47">
        <f t="shared" si="10"/>
        <v>0</v>
      </c>
      <c r="H72" s="49">
        <f t="shared" si="8"/>
        <v>0</v>
      </c>
      <c r="I72" s="48" t="e">
        <f t="shared" si="11"/>
        <v>#DIV/0!</v>
      </c>
      <c r="J72" s="31"/>
      <c r="K72" s="31"/>
      <c r="L72" s="31"/>
      <c r="M72" s="31"/>
      <c r="N72" s="31"/>
      <c r="O72" s="31"/>
    </row>
    <row r="73" spans="1:15" x14ac:dyDescent="0.25">
      <c r="A73" s="37">
        <v>835</v>
      </c>
      <c r="B73" s="41" t="s">
        <v>129</v>
      </c>
      <c r="C73" s="42"/>
      <c r="D73" s="44"/>
      <c r="E73" s="45">
        <f>D73*C73</f>
        <v>0</v>
      </c>
      <c r="F73" s="46"/>
      <c r="G73" s="47">
        <f>E73*(1+F73)</f>
        <v>0</v>
      </c>
      <c r="H73" s="49">
        <f t="shared" si="8"/>
        <v>0</v>
      </c>
      <c r="I73" s="48" t="e">
        <f>G73/H73</f>
        <v>#DIV/0!</v>
      </c>
      <c r="J73" s="31"/>
      <c r="K73" s="31"/>
      <c r="L73" s="31"/>
      <c r="M73" s="31"/>
      <c r="N73" s="31"/>
      <c r="O73" s="31"/>
    </row>
    <row r="74" spans="1:15" x14ac:dyDescent="0.25">
      <c r="A74" s="37">
        <v>835</v>
      </c>
      <c r="B74" s="41" t="s">
        <v>127</v>
      </c>
      <c r="C74" s="42"/>
      <c r="D74" s="44"/>
      <c r="E74" s="45">
        <f>D74*C74</f>
        <v>0</v>
      </c>
      <c r="F74" s="46"/>
      <c r="G74" s="47">
        <f>E74*(1+F74)</f>
        <v>0</v>
      </c>
      <c r="H74" s="49">
        <f t="shared" si="8"/>
        <v>0</v>
      </c>
      <c r="I74" s="48" t="e">
        <f>G74/H74</f>
        <v>#DIV/0!</v>
      </c>
      <c r="J74" s="31"/>
      <c r="K74" s="31"/>
      <c r="L74" s="31"/>
      <c r="M74" s="31"/>
      <c r="N74" s="31"/>
      <c r="O74" s="31"/>
    </row>
    <row r="75" spans="1:15" x14ac:dyDescent="0.25">
      <c r="A75" s="37"/>
      <c r="B75" s="41" t="s">
        <v>137</v>
      </c>
      <c r="C75" s="42"/>
      <c r="D75" s="44"/>
      <c r="E75" s="45">
        <f t="shared" si="9"/>
        <v>0</v>
      </c>
      <c r="F75" s="46"/>
      <c r="G75" s="47">
        <f t="shared" si="10"/>
        <v>0</v>
      </c>
      <c r="H75" s="49">
        <f t="shared" si="8"/>
        <v>0</v>
      </c>
      <c r="I75" s="48" t="e">
        <f t="shared" si="11"/>
        <v>#DIV/0!</v>
      </c>
      <c r="J75" s="31"/>
      <c r="K75" s="31"/>
      <c r="L75" s="31"/>
      <c r="M75" s="31"/>
      <c r="N75" s="31"/>
      <c r="O75" s="31"/>
    </row>
    <row r="76" spans="1:15" x14ac:dyDescent="0.25">
      <c r="A76" s="37"/>
      <c r="B76" s="41" t="s">
        <v>72</v>
      </c>
      <c r="C76" s="42"/>
      <c r="D76" s="44"/>
      <c r="E76" s="45">
        <f t="shared" si="9"/>
        <v>0</v>
      </c>
      <c r="F76" s="46"/>
      <c r="G76" s="47">
        <f t="shared" si="10"/>
        <v>0</v>
      </c>
      <c r="H76" s="49">
        <f t="shared" si="8"/>
        <v>0</v>
      </c>
      <c r="I76" s="48" t="e">
        <f t="shared" si="11"/>
        <v>#DIV/0!</v>
      </c>
      <c r="J76" s="31"/>
      <c r="K76" s="31"/>
      <c r="L76" s="31"/>
      <c r="M76" s="31"/>
      <c r="N76" s="31"/>
      <c r="O76" s="31"/>
    </row>
    <row r="77" spans="1:15" x14ac:dyDescent="0.25">
      <c r="A77" s="37">
        <v>837</v>
      </c>
      <c r="B77" s="41" t="s">
        <v>226</v>
      </c>
      <c r="C77" s="42"/>
      <c r="D77" s="44"/>
      <c r="E77" s="45">
        <f t="shared" ref="E77:E78" si="12">D77*C77</f>
        <v>0</v>
      </c>
      <c r="F77" s="46"/>
      <c r="G77" s="47">
        <f t="shared" ref="G77:G78" si="13">E77*(1+F77)</f>
        <v>0</v>
      </c>
      <c r="H77" s="49">
        <f t="shared" si="8"/>
        <v>0</v>
      </c>
      <c r="I77" s="48" t="e">
        <f t="shared" ref="I77:I78" si="14">G77/H77</f>
        <v>#DIV/0!</v>
      </c>
      <c r="J77" s="31"/>
      <c r="K77" s="31"/>
      <c r="L77" s="31"/>
      <c r="M77" s="31"/>
      <c r="N77" s="31"/>
      <c r="O77" s="31"/>
    </row>
    <row r="78" spans="1:15" x14ac:dyDescent="0.25">
      <c r="A78" s="37">
        <v>278</v>
      </c>
      <c r="B78" s="41" t="s">
        <v>287</v>
      </c>
      <c r="C78" s="42"/>
      <c r="D78" s="44"/>
      <c r="E78" s="45">
        <f t="shared" si="12"/>
        <v>0</v>
      </c>
      <c r="F78" s="46"/>
      <c r="G78" s="47">
        <f t="shared" si="13"/>
        <v>0</v>
      </c>
      <c r="H78" s="49">
        <f t="shared" si="8"/>
        <v>0</v>
      </c>
      <c r="I78" s="48" t="e">
        <f t="shared" si="14"/>
        <v>#DIV/0!</v>
      </c>
      <c r="J78" s="31"/>
      <c r="K78" s="31"/>
      <c r="L78" s="31"/>
      <c r="M78" s="31"/>
      <c r="N78" s="31"/>
      <c r="O78" s="31"/>
    </row>
    <row r="79" spans="1:15" x14ac:dyDescent="0.25">
      <c r="A79" s="37" t="s">
        <v>168</v>
      </c>
      <c r="B79" s="1"/>
      <c r="C79" s="1"/>
      <c r="D79" s="1"/>
      <c r="E79" s="1"/>
      <c r="F79" s="1"/>
      <c r="G79" s="1"/>
      <c r="H79" s="1"/>
      <c r="I79" s="1"/>
      <c r="J79" s="31"/>
      <c r="K79" s="31"/>
      <c r="L79" s="31"/>
      <c r="M79" s="31"/>
      <c r="N79" s="31"/>
      <c r="O79" s="31"/>
    </row>
    <row r="80" spans="1:15" x14ac:dyDescent="0.25">
      <c r="A80" s="37"/>
      <c r="B80" s="1"/>
      <c r="C80" s="32"/>
      <c r="D80" s="32"/>
      <c r="E80" s="32"/>
      <c r="F80" s="32"/>
      <c r="G80" s="32"/>
      <c r="H80" s="38" t="s">
        <v>153</v>
      </c>
      <c r="I80" s="32"/>
      <c r="J80" s="31"/>
      <c r="K80" s="31"/>
      <c r="L80" s="31"/>
      <c r="M80" s="31"/>
      <c r="N80" s="31"/>
      <c r="O80" s="31"/>
    </row>
    <row r="81" spans="1:15" x14ac:dyDescent="0.25">
      <c r="A81" s="37" t="s">
        <v>156</v>
      </c>
      <c r="B81" s="1"/>
      <c r="C81" s="1"/>
      <c r="D81" s="1"/>
      <c r="E81" s="1"/>
      <c r="F81" s="32"/>
      <c r="G81" s="1"/>
      <c r="H81" s="1"/>
      <c r="I81" s="32"/>
      <c r="J81" s="31"/>
      <c r="K81" s="31"/>
      <c r="L81" s="31"/>
      <c r="M81" s="31"/>
      <c r="N81" s="31"/>
      <c r="O81" s="31"/>
    </row>
    <row r="82" spans="1:15" ht="31.5" customHeight="1" x14ac:dyDescent="0.25">
      <c r="A82" s="37" t="s">
        <v>120</v>
      </c>
      <c r="B82" s="1" t="s">
        <v>121</v>
      </c>
      <c r="C82" s="18" t="s">
        <v>140</v>
      </c>
      <c r="D82" s="52" t="s">
        <v>150</v>
      </c>
      <c r="E82" s="52" t="str">
        <f>D55</f>
        <v>Labor Cost/Hour</v>
      </c>
      <c r="F82" s="52" t="s">
        <v>161</v>
      </c>
      <c r="G82" s="38" t="s">
        <v>163</v>
      </c>
      <c r="H82" s="18" t="s">
        <v>122</v>
      </c>
      <c r="I82" s="32"/>
      <c r="J82" s="31"/>
      <c r="K82" s="31"/>
      <c r="L82" s="31"/>
      <c r="M82" s="31"/>
      <c r="N82" s="31"/>
      <c r="O82" s="31"/>
    </row>
    <row r="83" spans="1:15" x14ac:dyDescent="0.25">
      <c r="A83" s="37">
        <v>837</v>
      </c>
      <c r="B83" s="1" t="s">
        <v>0</v>
      </c>
      <c r="C83" s="41" t="s">
        <v>139</v>
      </c>
      <c r="D83" s="42"/>
      <c r="E83" s="57"/>
      <c r="F83" s="45" t="e">
        <f>E83/D83</f>
        <v>#DIV/0!</v>
      </c>
      <c r="G83" s="54">
        <f t="shared" ref="G83:G92" si="15">F56</f>
        <v>0</v>
      </c>
      <c r="H83" s="43" t="e">
        <f>F83*(1+G83)</f>
        <v>#DIV/0!</v>
      </c>
      <c r="I83" s="32"/>
      <c r="J83" s="31"/>
      <c r="K83" s="31"/>
      <c r="L83" s="31"/>
      <c r="M83" s="31"/>
      <c r="N83" s="31"/>
      <c r="O83" s="31"/>
    </row>
    <row r="84" spans="1:15" x14ac:dyDescent="0.25">
      <c r="A84" s="37" t="s">
        <v>123</v>
      </c>
      <c r="B84" s="1" t="s">
        <v>124</v>
      </c>
      <c r="C84" s="41" t="s">
        <v>138</v>
      </c>
      <c r="D84" s="42"/>
      <c r="E84" s="57"/>
      <c r="F84" s="45" t="e">
        <f>E84/D84</f>
        <v>#DIV/0!</v>
      </c>
      <c r="G84" s="54">
        <f t="shared" si="15"/>
        <v>0</v>
      </c>
      <c r="H84" s="43" t="e">
        <f>F84*(1+G84)</f>
        <v>#DIV/0!</v>
      </c>
      <c r="I84" s="32"/>
      <c r="J84" s="31"/>
      <c r="K84" s="31"/>
      <c r="L84" s="31"/>
      <c r="M84" s="31"/>
      <c r="N84" s="31"/>
      <c r="O84" s="31"/>
    </row>
    <row r="85" spans="1:15" x14ac:dyDescent="0.25">
      <c r="A85" s="37">
        <v>278</v>
      </c>
      <c r="B85" s="41" t="s">
        <v>189</v>
      </c>
      <c r="C85" s="41" t="s">
        <v>138</v>
      </c>
      <c r="D85" s="42"/>
      <c r="E85" s="57"/>
      <c r="F85" s="45" t="e">
        <f t="shared" ref="F85:F90" si="16">E85/D85</f>
        <v>#DIV/0!</v>
      </c>
      <c r="G85" s="54">
        <f t="shared" si="15"/>
        <v>0</v>
      </c>
      <c r="H85" s="43" t="e">
        <f t="shared" ref="H85:H90" si="17">F85*(1+G85)</f>
        <v>#DIV/0!</v>
      </c>
      <c r="I85" s="31"/>
      <c r="J85" s="31"/>
      <c r="K85" s="31"/>
      <c r="L85" s="31"/>
      <c r="M85" s="31"/>
      <c r="N85" s="31"/>
      <c r="O85" s="31"/>
    </row>
    <row r="86" spans="1:15" x14ac:dyDescent="0.25">
      <c r="A86" s="37" t="s">
        <v>125</v>
      </c>
      <c r="B86" s="1" t="s">
        <v>126</v>
      </c>
      <c r="C86" s="41" t="s">
        <v>138</v>
      </c>
      <c r="D86" s="42"/>
      <c r="E86" s="57"/>
      <c r="F86" s="45" t="e">
        <f t="shared" si="16"/>
        <v>#DIV/0!</v>
      </c>
      <c r="G86" s="54">
        <f t="shared" si="15"/>
        <v>0</v>
      </c>
      <c r="H86" s="43" t="e">
        <f t="shared" si="17"/>
        <v>#DIV/0!</v>
      </c>
      <c r="I86" s="31"/>
      <c r="J86" s="31"/>
      <c r="K86" s="31"/>
      <c r="L86" s="31"/>
      <c r="M86" s="31"/>
      <c r="N86" s="31"/>
      <c r="O86" s="31"/>
    </row>
    <row r="87" spans="1:15" x14ac:dyDescent="0.25">
      <c r="A87" s="37">
        <v>835</v>
      </c>
      <c r="B87" s="41" t="s">
        <v>195</v>
      </c>
      <c r="C87" s="41" t="s">
        <v>152</v>
      </c>
      <c r="D87" s="42"/>
      <c r="E87" s="57"/>
      <c r="F87" s="45" t="e">
        <f>E87/D87</f>
        <v>#DIV/0!</v>
      </c>
      <c r="G87" s="54">
        <f t="shared" si="15"/>
        <v>0</v>
      </c>
      <c r="H87" s="43" t="e">
        <f>F87*(1+G87)</f>
        <v>#DIV/0!</v>
      </c>
      <c r="I87" s="31"/>
      <c r="J87" s="31"/>
      <c r="K87" s="31"/>
      <c r="L87" s="31"/>
      <c r="M87" s="31"/>
      <c r="N87" s="31"/>
      <c r="O87" s="31"/>
    </row>
    <row r="88" spans="1:15" x14ac:dyDescent="0.25">
      <c r="A88" s="37">
        <v>835</v>
      </c>
      <c r="B88" s="41" t="s">
        <v>196</v>
      </c>
      <c r="C88" s="41" t="s">
        <v>151</v>
      </c>
      <c r="D88" s="42"/>
      <c r="E88" s="57"/>
      <c r="F88" s="45" t="e">
        <f>E88/D88</f>
        <v>#DIV/0!</v>
      </c>
      <c r="G88" s="54">
        <f t="shared" si="15"/>
        <v>0</v>
      </c>
      <c r="H88" s="43" t="e">
        <f>F88*(1+G88)</f>
        <v>#DIV/0!</v>
      </c>
      <c r="I88" s="31"/>
      <c r="J88" s="31"/>
      <c r="K88" s="31"/>
      <c r="L88" s="31"/>
      <c r="M88" s="31"/>
      <c r="N88" s="31"/>
      <c r="O88" s="31"/>
    </row>
    <row r="89" spans="1:15" x14ac:dyDescent="0.25">
      <c r="A89" s="37"/>
      <c r="B89" s="1" t="s">
        <v>137</v>
      </c>
      <c r="C89" s="41" t="s">
        <v>143</v>
      </c>
      <c r="D89" s="42"/>
      <c r="E89" s="57"/>
      <c r="F89" s="45" t="e">
        <f t="shared" si="16"/>
        <v>#DIV/0!</v>
      </c>
      <c r="G89" s="54">
        <f t="shared" si="15"/>
        <v>0</v>
      </c>
      <c r="H89" s="43" t="e">
        <f t="shared" si="17"/>
        <v>#DIV/0!</v>
      </c>
      <c r="I89" s="31"/>
      <c r="J89" s="31"/>
      <c r="K89" s="31"/>
      <c r="L89" s="31"/>
      <c r="M89" s="31"/>
      <c r="N89" s="31"/>
      <c r="O89" s="31"/>
    </row>
    <row r="90" spans="1:15" x14ac:dyDescent="0.25">
      <c r="A90" s="37"/>
      <c r="B90" s="1" t="s">
        <v>72</v>
      </c>
      <c r="C90" s="41" t="s">
        <v>143</v>
      </c>
      <c r="D90" s="42"/>
      <c r="E90" s="57"/>
      <c r="F90" s="45" t="e">
        <f t="shared" si="16"/>
        <v>#DIV/0!</v>
      </c>
      <c r="G90" s="54">
        <f t="shared" si="15"/>
        <v>0</v>
      </c>
      <c r="H90" s="43" t="e">
        <f t="shared" si="17"/>
        <v>#DIV/0!</v>
      </c>
      <c r="I90" s="31"/>
      <c r="J90" s="31"/>
      <c r="K90" s="31"/>
      <c r="L90" s="31"/>
      <c r="M90" s="31"/>
      <c r="N90" s="31"/>
      <c r="O90" s="31"/>
    </row>
    <row r="91" spans="1:15" x14ac:dyDescent="0.25">
      <c r="A91" s="37">
        <v>837</v>
      </c>
      <c r="B91" s="1" t="s">
        <v>226</v>
      </c>
      <c r="C91" s="41" t="str">
        <f>H35</f>
        <v>Mail, Fax, Email</v>
      </c>
      <c r="D91" s="42"/>
      <c r="E91" s="57"/>
      <c r="F91" s="45" t="e">
        <f t="shared" ref="F91:F92" si="18">E91/D91</f>
        <v>#DIV/0!</v>
      </c>
      <c r="G91" s="54">
        <f t="shared" si="15"/>
        <v>0</v>
      </c>
      <c r="H91" s="43" t="e">
        <f t="shared" ref="H91:H92" si="19">F91*(1+G91)</f>
        <v>#DIV/0!</v>
      </c>
      <c r="I91" s="31"/>
      <c r="J91" s="31"/>
      <c r="K91" s="31"/>
      <c r="L91" s="31"/>
      <c r="M91" s="31"/>
      <c r="N91" s="31"/>
      <c r="O91" s="31"/>
    </row>
    <row r="92" spans="1:15" x14ac:dyDescent="0.25">
      <c r="A92" s="37">
        <v>278</v>
      </c>
      <c r="B92" s="1" t="s">
        <v>287</v>
      </c>
      <c r="C92" s="41" t="str">
        <f>H36</f>
        <v>Phone Call, Fax</v>
      </c>
      <c r="D92" s="42"/>
      <c r="E92" s="57"/>
      <c r="F92" s="45" t="e">
        <f t="shared" si="18"/>
        <v>#DIV/0!</v>
      </c>
      <c r="G92" s="54">
        <f t="shared" si="15"/>
        <v>0</v>
      </c>
      <c r="H92" s="43" t="e">
        <f t="shared" si="19"/>
        <v>#DIV/0!</v>
      </c>
      <c r="I92" s="31"/>
      <c r="J92" s="31"/>
      <c r="K92" s="31"/>
      <c r="L92" s="31"/>
      <c r="M92" s="31"/>
      <c r="N92" s="31"/>
      <c r="O92" s="31"/>
    </row>
    <row r="93" spans="1:15" x14ac:dyDescent="0.25">
      <c r="A93" s="1"/>
      <c r="B93" s="1"/>
      <c r="C93" s="41"/>
      <c r="D93" s="31"/>
      <c r="E93" s="53"/>
      <c r="F93" s="31"/>
      <c r="G93" s="38"/>
      <c r="H93" s="31"/>
      <c r="I93" s="31"/>
      <c r="J93" s="31"/>
      <c r="K93" s="31"/>
      <c r="L93" s="31"/>
      <c r="M93" s="31"/>
      <c r="N93" s="31"/>
      <c r="O93" s="31"/>
    </row>
    <row r="94" spans="1:15" ht="39" x14ac:dyDescent="0.25">
      <c r="A94" s="37" t="s">
        <v>155</v>
      </c>
      <c r="B94" s="1"/>
      <c r="C94" s="41"/>
      <c r="D94" s="52" t="s">
        <v>150</v>
      </c>
      <c r="E94" s="53" t="s">
        <v>162</v>
      </c>
      <c r="F94" s="52" t="s">
        <v>162</v>
      </c>
      <c r="G94" s="38" t="str">
        <f t="shared" ref="G94:G104" si="20">G82</f>
        <v>Overhead Rate</v>
      </c>
      <c r="H94" s="31"/>
      <c r="I94" s="31"/>
      <c r="J94" s="31"/>
      <c r="K94" s="31"/>
      <c r="L94" s="31"/>
      <c r="M94" s="31"/>
      <c r="N94" s="31"/>
      <c r="O94" s="31"/>
    </row>
    <row r="95" spans="1:15" x14ac:dyDescent="0.25">
      <c r="A95" s="37">
        <v>837</v>
      </c>
      <c r="B95" s="1" t="s">
        <v>0</v>
      </c>
      <c r="C95" s="41" t="s">
        <v>128</v>
      </c>
      <c r="D95" s="42"/>
      <c r="E95" s="53">
        <f t="shared" ref="E95:E104" si="21">D69</f>
        <v>0</v>
      </c>
      <c r="F95" s="45" t="e">
        <f>E95/D95</f>
        <v>#DIV/0!</v>
      </c>
      <c r="G95" s="54">
        <f t="shared" si="20"/>
        <v>0</v>
      </c>
      <c r="H95" s="43" t="e">
        <f>F95*(1+G95)</f>
        <v>#DIV/0!</v>
      </c>
      <c r="I95" s="31"/>
      <c r="J95" s="31"/>
      <c r="K95" s="31"/>
      <c r="L95" s="31"/>
      <c r="M95" s="31"/>
      <c r="N95" s="31"/>
      <c r="O95" s="31"/>
    </row>
    <row r="96" spans="1:15" x14ac:dyDescent="0.25">
      <c r="A96" s="37" t="s">
        <v>123</v>
      </c>
      <c r="B96" s="1" t="s">
        <v>124</v>
      </c>
      <c r="C96" s="41" t="s">
        <v>141</v>
      </c>
      <c r="D96" s="42"/>
      <c r="E96" s="53">
        <f t="shared" si="21"/>
        <v>0</v>
      </c>
      <c r="F96" s="45" t="e">
        <f>E96/D96</f>
        <v>#DIV/0!</v>
      </c>
      <c r="G96" s="54">
        <f t="shared" si="20"/>
        <v>0</v>
      </c>
      <c r="H96" s="43" t="e">
        <f>F96*(1+G96)</f>
        <v>#DIV/0!</v>
      </c>
      <c r="I96" s="31"/>
      <c r="J96" s="31"/>
      <c r="K96" s="31"/>
      <c r="L96" s="31"/>
      <c r="M96" s="31"/>
      <c r="N96" s="31"/>
      <c r="O96" s="31"/>
    </row>
    <row r="97" spans="1:15" x14ac:dyDescent="0.25">
      <c r="A97" s="37">
        <v>278</v>
      </c>
      <c r="B97" s="41" t="s">
        <v>189</v>
      </c>
      <c r="C97" s="41" t="s">
        <v>141</v>
      </c>
      <c r="D97" s="42"/>
      <c r="E97" s="53">
        <f t="shared" si="21"/>
        <v>0</v>
      </c>
      <c r="F97" s="45" t="e">
        <f t="shared" ref="F97:F102" si="22">E97/D97</f>
        <v>#DIV/0!</v>
      </c>
      <c r="G97" s="54">
        <f t="shared" si="20"/>
        <v>0</v>
      </c>
      <c r="H97" s="43" t="e">
        <f t="shared" ref="H97:H102" si="23">F97*(1+G97)</f>
        <v>#DIV/0!</v>
      </c>
      <c r="I97" s="31"/>
      <c r="J97" s="31"/>
      <c r="K97" s="31"/>
      <c r="L97" s="31"/>
      <c r="M97" s="31"/>
      <c r="N97" s="31"/>
      <c r="O97" s="31"/>
    </row>
    <row r="98" spans="1:15" x14ac:dyDescent="0.25">
      <c r="A98" s="37" t="s">
        <v>125</v>
      </c>
      <c r="B98" s="1" t="s">
        <v>126</v>
      </c>
      <c r="C98" s="41" t="s">
        <v>141</v>
      </c>
      <c r="D98" s="42"/>
      <c r="E98" s="53">
        <f t="shared" si="21"/>
        <v>0</v>
      </c>
      <c r="F98" s="45" t="e">
        <f t="shared" si="22"/>
        <v>#DIV/0!</v>
      </c>
      <c r="G98" s="54">
        <f t="shared" si="20"/>
        <v>0</v>
      </c>
      <c r="H98" s="43" t="e">
        <f t="shared" si="23"/>
        <v>#DIV/0!</v>
      </c>
      <c r="I98" s="31"/>
      <c r="J98" s="31"/>
      <c r="K98" s="31"/>
      <c r="L98" s="31"/>
      <c r="M98" s="31"/>
      <c r="N98" s="31"/>
      <c r="O98" s="31"/>
    </row>
    <row r="99" spans="1:15" x14ac:dyDescent="0.25">
      <c r="A99" s="37">
        <v>835</v>
      </c>
      <c r="B99" s="1" t="s">
        <v>129</v>
      </c>
      <c r="C99" s="41" t="s">
        <v>128</v>
      </c>
      <c r="D99" s="42"/>
      <c r="E99" s="53">
        <f t="shared" si="21"/>
        <v>0</v>
      </c>
      <c r="F99" s="45" t="e">
        <f>E99/D99</f>
        <v>#DIV/0!</v>
      </c>
      <c r="G99" s="54">
        <f t="shared" si="20"/>
        <v>0</v>
      </c>
      <c r="H99" s="43" t="e">
        <f>F99*(1+G99)</f>
        <v>#DIV/0!</v>
      </c>
      <c r="I99" s="31"/>
      <c r="J99" s="31"/>
      <c r="K99" s="31"/>
      <c r="L99" s="31"/>
      <c r="M99" s="31"/>
      <c r="N99" s="31"/>
      <c r="O99" s="31"/>
    </row>
    <row r="100" spans="1:15" x14ac:dyDescent="0.25">
      <c r="A100" s="37">
        <v>835</v>
      </c>
      <c r="B100" s="1" t="s">
        <v>127</v>
      </c>
      <c r="C100" s="41" t="s">
        <v>128</v>
      </c>
      <c r="D100" s="42"/>
      <c r="E100" s="53">
        <f t="shared" si="21"/>
        <v>0</v>
      </c>
      <c r="F100" s="45" t="e">
        <f>E100/D100</f>
        <v>#DIV/0!</v>
      </c>
      <c r="G100" s="54">
        <f t="shared" si="20"/>
        <v>0</v>
      </c>
      <c r="H100" s="43" t="e">
        <f>F100*(1+G100)</f>
        <v>#DIV/0!</v>
      </c>
      <c r="I100" s="31"/>
      <c r="J100" s="31"/>
      <c r="K100" s="31"/>
      <c r="L100" s="31"/>
      <c r="M100" s="31"/>
      <c r="N100" s="31"/>
      <c r="O100" s="31"/>
    </row>
    <row r="101" spans="1:15" x14ac:dyDescent="0.25">
      <c r="A101" s="37"/>
      <c r="B101" s="1" t="s">
        <v>137</v>
      </c>
      <c r="C101" s="41" t="s">
        <v>142</v>
      </c>
      <c r="D101" s="42"/>
      <c r="E101" s="53">
        <f t="shared" si="21"/>
        <v>0</v>
      </c>
      <c r="F101" s="45" t="e">
        <f t="shared" si="22"/>
        <v>#DIV/0!</v>
      </c>
      <c r="G101" s="54">
        <f t="shared" si="20"/>
        <v>0</v>
      </c>
      <c r="H101" s="43" t="e">
        <f t="shared" si="23"/>
        <v>#DIV/0!</v>
      </c>
      <c r="I101" s="31"/>
      <c r="J101" s="31"/>
      <c r="K101" s="31"/>
      <c r="L101" s="31"/>
      <c r="M101" s="31"/>
      <c r="N101" s="31"/>
      <c r="O101" s="31"/>
    </row>
    <row r="102" spans="1:15" x14ac:dyDescent="0.25">
      <c r="A102" s="37"/>
      <c r="B102" s="1" t="s">
        <v>72</v>
      </c>
      <c r="C102" s="41" t="s">
        <v>142</v>
      </c>
      <c r="D102" s="42"/>
      <c r="E102" s="53">
        <f t="shared" si="21"/>
        <v>0</v>
      </c>
      <c r="F102" s="45" t="e">
        <f t="shared" si="22"/>
        <v>#DIV/0!</v>
      </c>
      <c r="G102" s="54">
        <f t="shared" si="20"/>
        <v>0</v>
      </c>
      <c r="H102" s="43" t="e">
        <f t="shared" si="23"/>
        <v>#DIV/0!</v>
      </c>
      <c r="I102" s="31"/>
      <c r="J102" s="31"/>
      <c r="K102" s="31"/>
      <c r="L102" s="31"/>
      <c r="M102" s="31"/>
      <c r="N102" s="31"/>
      <c r="O102" s="31"/>
    </row>
    <row r="103" spans="1:15" x14ac:dyDescent="0.25">
      <c r="A103" s="37">
        <v>837</v>
      </c>
      <c r="B103" s="1" t="s">
        <v>226</v>
      </c>
      <c r="C103" s="31" t="str">
        <f>H48</f>
        <v>Automated, Portal</v>
      </c>
      <c r="D103" s="42"/>
      <c r="E103" s="53">
        <f t="shared" si="21"/>
        <v>0</v>
      </c>
      <c r="F103" s="45" t="e">
        <f t="shared" ref="F103:F104" si="24">E103/D103</f>
        <v>#DIV/0!</v>
      </c>
      <c r="G103" s="54">
        <f t="shared" si="20"/>
        <v>0</v>
      </c>
      <c r="H103" s="43" t="e">
        <f t="shared" ref="H103:H104" si="25">F103*(1+G103)</f>
        <v>#DIV/0!</v>
      </c>
      <c r="I103" s="31"/>
      <c r="J103" s="31"/>
      <c r="K103" s="31"/>
      <c r="L103" s="31"/>
      <c r="M103" s="31"/>
      <c r="N103" s="31"/>
      <c r="O103" s="31"/>
    </row>
    <row r="104" spans="1:15" x14ac:dyDescent="0.25">
      <c r="A104" s="37">
        <v>278</v>
      </c>
      <c r="B104" s="1" t="s">
        <v>287</v>
      </c>
      <c r="C104" s="31" t="str">
        <f>H49</f>
        <v>IVR, Portal, Auto</v>
      </c>
      <c r="D104" s="42"/>
      <c r="E104" s="53">
        <f t="shared" si="21"/>
        <v>0</v>
      </c>
      <c r="F104" s="45" t="e">
        <f t="shared" si="24"/>
        <v>#DIV/0!</v>
      </c>
      <c r="G104" s="54">
        <f t="shared" si="20"/>
        <v>0</v>
      </c>
      <c r="H104" s="43" t="e">
        <f t="shared" si="25"/>
        <v>#DIV/0!</v>
      </c>
      <c r="I104" s="31"/>
      <c r="J104" s="31"/>
      <c r="K104" s="31"/>
      <c r="L104" s="31"/>
      <c r="M104" s="31"/>
      <c r="N104" s="31"/>
      <c r="O104" s="31"/>
    </row>
    <row r="105" spans="1:15" x14ac:dyDescent="0.25">
      <c r="A105" s="31"/>
      <c r="B105" s="31"/>
      <c r="C105" s="31"/>
      <c r="D105" s="31"/>
      <c r="E105" s="31"/>
      <c r="F105" s="31"/>
      <c r="G105" s="31"/>
      <c r="H105" s="31"/>
      <c r="I105" s="31"/>
      <c r="J105" s="31"/>
      <c r="K105" s="31"/>
      <c r="L105" s="31"/>
      <c r="M105" s="31"/>
      <c r="N105" s="31"/>
      <c r="O105" s="31"/>
    </row>
    <row r="106" spans="1:15" x14ac:dyDescent="0.25">
      <c r="A106" s="37" t="s">
        <v>171</v>
      </c>
      <c r="B106" s="31"/>
      <c r="C106" s="31"/>
      <c r="D106" s="31"/>
      <c r="E106" s="31"/>
      <c r="F106" s="31"/>
      <c r="G106" s="31"/>
      <c r="H106" s="31"/>
      <c r="I106" s="31"/>
      <c r="J106" s="31"/>
      <c r="K106" s="31"/>
      <c r="L106" s="31"/>
      <c r="M106" s="31"/>
      <c r="N106" s="31"/>
      <c r="O106" s="31"/>
    </row>
    <row r="107" spans="1:15" x14ac:dyDescent="0.25">
      <c r="A107" s="31" t="s">
        <v>172</v>
      </c>
      <c r="B107" s="31"/>
      <c r="C107" s="31"/>
      <c r="D107" s="31"/>
      <c r="E107" s="31"/>
      <c r="F107" s="31"/>
      <c r="G107" s="31"/>
      <c r="H107" s="31"/>
      <c r="I107" s="31"/>
      <c r="J107" s="31"/>
      <c r="K107" s="31"/>
      <c r="L107" s="31"/>
      <c r="M107" s="31"/>
      <c r="N107" s="31"/>
      <c r="O107" s="31"/>
    </row>
    <row r="108" spans="1:15" x14ac:dyDescent="0.25">
      <c r="A108" s="31" t="s">
        <v>173</v>
      </c>
      <c r="B108" s="31"/>
      <c r="C108" s="31"/>
      <c r="D108" s="31"/>
      <c r="E108" s="31"/>
      <c r="F108" s="31"/>
      <c r="G108" s="31"/>
      <c r="H108" s="31"/>
      <c r="I108" s="31"/>
      <c r="J108" s="31"/>
      <c r="K108" s="31"/>
      <c r="L108" s="31"/>
      <c r="M108" s="31"/>
      <c r="N108" s="31"/>
      <c r="O108" s="31"/>
    </row>
    <row r="109" spans="1:15" x14ac:dyDescent="0.25">
      <c r="A109" s="31"/>
      <c r="B109" s="31"/>
      <c r="C109" s="31"/>
      <c r="D109" s="31"/>
      <c r="E109" s="31"/>
      <c r="F109" s="31"/>
      <c r="G109" s="31"/>
      <c r="H109" s="31"/>
      <c r="I109" s="31"/>
      <c r="J109" s="31"/>
      <c r="K109" s="31"/>
      <c r="L109" s="31"/>
      <c r="M109" s="31"/>
      <c r="N109" s="31"/>
      <c r="O109" s="31"/>
    </row>
    <row r="110" spans="1:15" x14ac:dyDescent="0.25">
      <c r="A110" s="31"/>
      <c r="B110" s="31"/>
      <c r="C110" s="32" t="s">
        <v>160</v>
      </c>
      <c r="D110" s="1"/>
      <c r="E110" s="1"/>
      <c r="F110" s="1"/>
      <c r="G110" s="1"/>
      <c r="H110" s="31"/>
      <c r="I110" s="1"/>
      <c r="J110" s="31"/>
      <c r="K110" s="31"/>
      <c r="L110" s="31"/>
      <c r="M110" s="31"/>
      <c r="N110" s="31"/>
      <c r="O110" s="31"/>
    </row>
    <row r="111" spans="1:15" x14ac:dyDescent="0.25">
      <c r="A111" s="37" t="s">
        <v>156</v>
      </c>
      <c r="B111" s="1"/>
      <c r="C111" s="1" t="s">
        <v>159</v>
      </c>
      <c r="D111" s="31"/>
      <c r="E111" s="1"/>
      <c r="F111" s="1"/>
      <c r="G111" s="38" t="s">
        <v>153</v>
      </c>
      <c r="H111" s="31"/>
      <c r="I111" s="1"/>
      <c r="J111" s="31"/>
      <c r="K111" s="31"/>
      <c r="L111" s="31"/>
      <c r="M111" s="31"/>
      <c r="N111" s="31"/>
      <c r="O111" s="31"/>
    </row>
    <row r="112" spans="1:15" ht="105" x14ac:dyDescent="0.25">
      <c r="A112" s="37"/>
      <c r="B112" s="1"/>
      <c r="C112" s="1"/>
      <c r="D112" s="56" t="s">
        <v>165</v>
      </c>
      <c r="E112" s="61" t="s">
        <v>174</v>
      </c>
      <c r="F112" s="56" t="s">
        <v>228</v>
      </c>
      <c r="G112" s="18" t="s">
        <v>122</v>
      </c>
      <c r="H112" s="31"/>
      <c r="I112" s="1"/>
      <c r="J112" s="31"/>
      <c r="K112" s="31"/>
      <c r="L112" s="31"/>
      <c r="M112" s="31"/>
      <c r="N112" s="31"/>
      <c r="O112" s="31"/>
    </row>
    <row r="113" spans="1:15" x14ac:dyDescent="0.25">
      <c r="A113" s="37" t="s">
        <v>120</v>
      </c>
      <c r="B113" s="1" t="s">
        <v>121</v>
      </c>
      <c r="C113" s="18" t="s">
        <v>144</v>
      </c>
      <c r="D113" s="58"/>
      <c r="E113" s="31"/>
      <c r="F113" s="40">
        <f>D113*E124</f>
        <v>0</v>
      </c>
      <c r="G113" s="31"/>
      <c r="H113" s="31"/>
      <c r="I113" s="1"/>
      <c r="J113" s="31"/>
      <c r="K113" s="31"/>
      <c r="L113" s="31"/>
      <c r="M113" s="31"/>
      <c r="N113" s="31"/>
      <c r="O113" s="31"/>
    </row>
    <row r="114" spans="1:15" x14ac:dyDescent="0.25">
      <c r="A114" s="37">
        <v>837</v>
      </c>
      <c r="B114" s="1" t="s">
        <v>0</v>
      </c>
      <c r="C114" s="49">
        <f>'2 Volume Data Collection Tool'!D40+'2 Volume Data Collection Tool'!D41</f>
        <v>0</v>
      </c>
      <c r="D114" s="31"/>
      <c r="E114" s="59"/>
      <c r="F114" s="39">
        <f>D$113*E114</f>
        <v>0</v>
      </c>
      <c r="G114" s="43" t="e">
        <f>F114/C114</f>
        <v>#DIV/0!</v>
      </c>
      <c r="H114" s="31"/>
      <c r="I114" s="1"/>
      <c r="J114" s="31"/>
      <c r="K114" s="31"/>
      <c r="L114" s="31"/>
      <c r="M114" s="31"/>
      <c r="N114" s="31"/>
      <c r="O114" s="31"/>
    </row>
    <row r="115" spans="1:15" x14ac:dyDescent="0.25">
      <c r="A115" s="37" t="s">
        <v>123</v>
      </c>
      <c r="B115" s="1" t="s">
        <v>124</v>
      </c>
      <c r="C115" s="49">
        <f>'2 Volume Data Collection Tool'!D51+'2 Volume Data Collection Tool'!D52</f>
        <v>0</v>
      </c>
      <c r="D115" s="31"/>
      <c r="E115" s="59"/>
      <c r="F115" s="39">
        <f>D$113*E115</f>
        <v>0</v>
      </c>
      <c r="G115" s="43" t="e">
        <f>F115/C115</f>
        <v>#DIV/0!</v>
      </c>
      <c r="H115" s="31"/>
      <c r="I115" s="1"/>
      <c r="J115" s="31"/>
      <c r="K115" s="31"/>
      <c r="L115" s="31"/>
      <c r="M115" s="31"/>
      <c r="N115" s="31"/>
      <c r="O115" s="31"/>
    </row>
    <row r="116" spans="1:15" x14ac:dyDescent="0.25">
      <c r="A116" s="37">
        <v>278</v>
      </c>
      <c r="B116" s="41" t="s">
        <v>189</v>
      </c>
      <c r="C116" s="49">
        <f>'2 Volume Data Collection Tool'!D95+'2 Volume Data Collection Tool'!D96</f>
        <v>0</v>
      </c>
      <c r="D116" s="31"/>
      <c r="E116" s="59"/>
      <c r="F116" s="39">
        <f t="shared" ref="F116:F121" si="26">D$113*E116</f>
        <v>0</v>
      </c>
      <c r="G116" s="43" t="e">
        <f t="shared" ref="G116:G121" si="27">F116/C116</f>
        <v>#DIV/0!</v>
      </c>
      <c r="H116" s="31"/>
      <c r="I116" s="1"/>
      <c r="J116" s="31"/>
      <c r="K116" s="31"/>
      <c r="L116" s="31"/>
      <c r="M116" s="31"/>
      <c r="N116" s="31"/>
      <c r="O116" s="31"/>
    </row>
    <row r="117" spans="1:15" x14ac:dyDescent="0.25">
      <c r="A117" s="37" t="s">
        <v>125</v>
      </c>
      <c r="B117" s="1" t="s">
        <v>126</v>
      </c>
      <c r="C117" s="49">
        <f>'2 Volume Data Collection Tool'!D63+'2 Volume Data Collection Tool'!D64+'2 Volume Data Collection Tool'!D65+'2 Volume Data Collection Tool'!D66</f>
        <v>0</v>
      </c>
      <c r="D117" s="31"/>
      <c r="E117" s="59"/>
      <c r="F117" s="39">
        <f t="shared" si="26"/>
        <v>0</v>
      </c>
      <c r="G117" s="43" t="e">
        <f t="shared" si="27"/>
        <v>#DIV/0!</v>
      </c>
      <c r="H117" s="31"/>
      <c r="I117" s="1"/>
      <c r="J117" s="31"/>
      <c r="K117" s="31"/>
      <c r="L117" s="31"/>
      <c r="M117" s="31"/>
      <c r="N117" s="31"/>
      <c r="O117" s="31"/>
    </row>
    <row r="118" spans="1:15" x14ac:dyDescent="0.25">
      <c r="A118" s="37">
        <v>835</v>
      </c>
      <c r="B118" s="41" t="s">
        <v>195</v>
      </c>
      <c r="C118" s="49">
        <f>'2 Volume Data Collection Tool'!D75</f>
        <v>0</v>
      </c>
      <c r="D118" s="31"/>
      <c r="E118" s="59"/>
      <c r="F118" s="39">
        <f>D$113*E118</f>
        <v>0</v>
      </c>
      <c r="G118" s="43" t="e">
        <f>F118/C118</f>
        <v>#DIV/0!</v>
      </c>
      <c r="H118" s="31"/>
      <c r="I118" s="1"/>
      <c r="J118" s="31"/>
      <c r="K118" s="31"/>
      <c r="L118" s="31"/>
      <c r="M118" s="31"/>
      <c r="N118" s="31"/>
      <c r="O118" s="31"/>
    </row>
    <row r="119" spans="1:15" x14ac:dyDescent="0.25">
      <c r="A119" s="37">
        <v>835</v>
      </c>
      <c r="B119" s="41" t="s">
        <v>196</v>
      </c>
      <c r="C119" s="49">
        <f>'2 Volume Data Collection Tool'!D85+'2 Volume Data Collection Tool'!D86</f>
        <v>0</v>
      </c>
      <c r="D119" s="31"/>
      <c r="E119" s="59"/>
      <c r="F119" s="39">
        <f>D$113*E119</f>
        <v>0</v>
      </c>
      <c r="G119" s="43" t="e">
        <f>F119/C119</f>
        <v>#DIV/0!</v>
      </c>
      <c r="H119" s="31"/>
      <c r="I119" s="1"/>
      <c r="J119" s="31"/>
      <c r="K119" s="31"/>
      <c r="L119" s="31"/>
      <c r="M119" s="31"/>
      <c r="N119" s="31"/>
      <c r="O119" s="31"/>
    </row>
    <row r="120" spans="1:15" x14ac:dyDescent="0.25">
      <c r="A120" s="37"/>
      <c r="B120" s="1" t="s">
        <v>137</v>
      </c>
      <c r="C120" s="50">
        <f>'2 Volume Data Collection Tool'!D108+'2 Volume Data Collection Tool'!D109+'2 Volume Data Collection Tool'!D110</f>
        <v>0</v>
      </c>
      <c r="D120" s="31"/>
      <c r="E120" s="59"/>
      <c r="F120" s="39">
        <f t="shared" si="26"/>
        <v>0</v>
      </c>
      <c r="G120" s="43" t="e">
        <f t="shared" si="27"/>
        <v>#DIV/0!</v>
      </c>
      <c r="H120" s="31"/>
      <c r="I120" s="1"/>
      <c r="J120" s="31"/>
      <c r="K120" s="31"/>
      <c r="L120" s="31"/>
      <c r="M120" s="31"/>
      <c r="N120" s="31"/>
      <c r="O120" s="31"/>
    </row>
    <row r="121" spans="1:15" x14ac:dyDescent="0.25">
      <c r="A121" s="37"/>
      <c r="B121" s="1" t="s">
        <v>72</v>
      </c>
      <c r="C121" s="50">
        <f>'2 Volume Data Collection Tool'!D121+'2 Volume Data Collection Tool'!D122+'2 Volume Data Collection Tool'!D123</f>
        <v>0</v>
      </c>
      <c r="D121" s="31"/>
      <c r="E121" s="59"/>
      <c r="F121" s="39">
        <f t="shared" si="26"/>
        <v>0</v>
      </c>
      <c r="G121" s="43" t="e">
        <f t="shared" si="27"/>
        <v>#DIV/0!</v>
      </c>
      <c r="H121" s="31"/>
      <c r="I121" s="1"/>
      <c r="J121" s="31"/>
      <c r="K121" s="31"/>
      <c r="L121" s="31"/>
      <c r="M121" s="31"/>
      <c r="N121" s="31"/>
      <c r="O121" s="31"/>
    </row>
    <row r="122" spans="1:15" x14ac:dyDescent="0.25">
      <c r="A122" s="37">
        <v>837</v>
      </c>
      <c r="B122" s="1" t="s">
        <v>226</v>
      </c>
      <c r="C122" s="50">
        <f>'2 Volume Data Collection Tool'!D135+'2 Volume Data Collection Tool'!D136+'2 Volume Data Collection Tool'!D137</f>
        <v>0</v>
      </c>
      <c r="D122" s="31"/>
      <c r="E122" s="59"/>
      <c r="F122" s="39">
        <f t="shared" ref="F122:F123" si="28">D$113*E122</f>
        <v>0</v>
      </c>
      <c r="G122" s="43" t="e">
        <f t="shared" ref="G122:G123" si="29">F122/C122</f>
        <v>#DIV/0!</v>
      </c>
      <c r="H122" s="31"/>
      <c r="I122" s="1"/>
      <c r="J122" s="31"/>
      <c r="K122" s="31"/>
      <c r="L122" s="31"/>
      <c r="M122" s="31"/>
      <c r="N122" s="31"/>
      <c r="O122" s="31"/>
    </row>
    <row r="123" spans="1:15" x14ac:dyDescent="0.25">
      <c r="A123" s="37">
        <v>278</v>
      </c>
      <c r="B123" s="1" t="s">
        <v>287</v>
      </c>
      <c r="C123" s="50">
        <f>'2 Volume Data Collection Tool'!D148+'2 Volume Data Collection Tool'!D149</f>
        <v>0</v>
      </c>
      <c r="D123" s="31"/>
      <c r="E123" s="59"/>
      <c r="F123" s="39">
        <f t="shared" si="28"/>
        <v>0</v>
      </c>
      <c r="G123" s="43" t="e">
        <f t="shared" si="29"/>
        <v>#DIV/0!</v>
      </c>
      <c r="H123" s="31"/>
      <c r="I123" s="1"/>
      <c r="J123" s="31"/>
      <c r="K123" s="31"/>
      <c r="L123" s="31"/>
      <c r="M123" s="31"/>
      <c r="N123" s="31"/>
      <c r="O123" s="31"/>
    </row>
    <row r="124" spans="1:15" x14ac:dyDescent="0.25">
      <c r="A124" s="37"/>
      <c r="B124" s="1"/>
      <c r="C124" s="31"/>
      <c r="D124" s="31"/>
      <c r="E124" s="55">
        <f>SUM(E114:E123)</f>
        <v>0</v>
      </c>
      <c r="F124" s="1"/>
      <c r="G124" s="1"/>
      <c r="H124" s="31"/>
      <c r="I124" s="1"/>
      <c r="J124" s="31"/>
      <c r="K124" s="31"/>
      <c r="L124" s="31"/>
      <c r="M124" s="31"/>
      <c r="N124" s="31"/>
      <c r="O124" s="31"/>
    </row>
    <row r="125" spans="1:15" x14ac:dyDescent="0.25">
      <c r="A125" s="37"/>
      <c r="B125" s="1"/>
      <c r="C125" s="31"/>
      <c r="D125" s="1"/>
      <c r="E125" s="56"/>
      <c r="F125" s="1"/>
      <c r="G125" s="1"/>
      <c r="H125" s="31"/>
      <c r="I125" s="1"/>
      <c r="J125" s="31"/>
      <c r="K125" s="31"/>
      <c r="L125" s="31"/>
      <c r="M125" s="31"/>
      <c r="N125" s="31"/>
      <c r="O125" s="31"/>
    </row>
    <row r="126" spans="1:15" ht="105" x14ac:dyDescent="0.25">
      <c r="A126" s="37" t="s">
        <v>155</v>
      </c>
      <c r="B126" s="1"/>
      <c r="C126" s="31"/>
      <c r="D126" s="56" t="s">
        <v>167</v>
      </c>
      <c r="E126" s="61" t="s">
        <v>174</v>
      </c>
      <c r="F126" s="56" t="s">
        <v>229</v>
      </c>
      <c r="G126" s="18" t="s">
        <v>122</v>
      </c>
      <c r="H126" s="31"/>
      <c r="I126" s="1"/>
      <c r="J126" s="31"/>
      <c r="K126" s="31"/>
      <c r="L126" s="31"/>
      <c r="M126" s="31"/>
      <c r="N126" s="31"/>
      <c r="O126" s="31"/>
    </row>
    <row r="127" spans="1:15" x14ac:dyDescent="0.25">
      <c r="A127" s="37"/>
      <c r="B127" s="1"/>
      <c r="C127" s="31"/>
      <c r="D127" s="58"/>
      <c r="E127" s="31"/>
      <c r="F127" s="40">
        <f>D127*E138</f>
        <v>0</v>
      </c>
      <c r="G127" s="31"/>
      <c r="H127" s="31"/>
      <c r="I127" s="1"/>
      <c r="J127" s="31"/>
      <c r="K127" s="31"/>
      <c r="L127" s="31"/>
      <c r="M127" s="31"/>
      <c r="N127" s="31"/>
      <c r="O127" s="31"/>
    </row>
    <row r="128" spans="1:15" x14ac:dyDescent="0.25">
      <c r="A128" s="37">
        <v>837</v>
      </c>
      <c r="B128" s="1" t="s">
        <v>0</v>
      </c>
      <c r="C128" s="49">
        <f>'2 Volume Data Collection Tool'!D42+'2 Volume Data Collection Tool'!D43</f>
        <v>0</v>
      </c>
      <c r="D128" s="31"/>
      <c r="E128" s="59"/>
      <c r="F128" s="39">
        <f>D$127*E128</f>
        <v>0</v>
      </c>
      <c r="G128" s="43" t="e">
        <f>F128/C128</f>
        <v>#DIV/0!</v>
      </c>
      <c r="H128" s="31"/>
      <c r="I128" s="31"/>
      <c r="J128" s="31"/>
      <c r="K128" s="31"/>
      <c r="L128" s="31"/>
      <c r="M128" s="31"/>
      <c r="N128" s="31"/>
      <c r="O128" s="31"/>
    </row>
    <row r="129" spans="1:15" x14ac:dyDescent="0.25">
      <c r="A129" s="37" t="s">
        <v>123</v>
      </c>
      <c r="B129" s="1" t="s">
        <v>124</v>
      </c>
      <c r="C129" s="49">
        <f>+'2 Volume Data Collection Tool'!D55+'2 Volume Data Collection Tool'!D53+'2 Volume Data Collection Tool'!D54</f>
        <v>0</v>
      </c>
      <c r="D129" s="31"/>
      <c r="E129" s="59"/>
      <c r="F129" s="39">
        <f>D$127*E129</f>
        <v>0</v>
      </c>
      <c r="G129" s="43" t="e">
        <f>F129/C129</f>
        <v>#DIV/0!</v>
      </c>
      <c r="H129" s="31"/>
      <c r="I129" s="31"/>
      <c r="J129" s="31"/>
      <c r="K129" s="31"/>
      <c r="L129" s="31"/>
      <c r="M129" s="31"/>
      <c r="N129" s="31"/>
      <c r="O129" s="31"/>
    </row>
    <row r="130" spans="1:15" x14ac:dyDescent="0.25">
      <c r="A130" s="37">
        <v>278</v>
      </c>
      <c r="B130" s="41" t="s">
        <v>189</v>
      </c>
      <c r="C130" s="49">
        <f>+'2 Volume Data Collection Tool'!D99+'2 Volume Data Collection Tool'!D97+'2 Volume Data Collection Tool'!D98</f>
        <v>0</v>
      </c>
      <c r="D130" s="31"/>
      <c r="E130" s="59"/>
      <c r="F130" s="39">
        <f t="shared" ref="F130:F135" si="30">D$127*E130</f>
        <v>0</v>
      </c>
      <c r="G130" s="43" t="e">
        <f t="shared" ref="G130:G135" si="31">F130/C130</f>
        <v>#DIV/0!</v>
      </c>
      <c r="H130" s="31"/>
      <c r="I130" s="31"/>
      <c r="J130" s="31"/>
      <c r="K130" s="31"/>
      <c r="L130" s="31"/>
      <c r="M130" s="31"/>
      <c r="N130" s="31"/>
      <c r="O130" s="31"/>
    </row>
    <row r="131" spans="1:15" x14ac:dyDescent="0.25">
      <c r="A131" s="37" t="s">
        <v>125</v>
      </c>
      <c r="B131" s="1" t="s">
        <v>126</v>
      </c>
      <c r="C131" s="49">
        <f>+'2 Volume Data Collection Tool'!D67</f>
        <v>0</v>
      </c>
      <c r="D131" s="31"/>
      <c r="E131" s="59"/>
      <c r="F131" s="39">
        <f t="shared" si="30"/>
        <v>0</v>
      </c>
      <c r="G131" s="43" t="e">
        <f t="shared" si="31"/>
        <v>#DIV/0!</v>
      </c>
      <c r="H131" s="31"/>
      <c r="I131" s="31"/>
      <c r="J131" s="31"/>
      <c r="K131" s="31"/>
      <c r="L131" s="31"/>
      <c r="M131" s="31"/>
      <c r="N131" s="31"/>
      <c r="O131" s="31"/>
    </row>
    <row r="132" spans="1:15" x14ac:dyDescent="0.25">
      <c r="A132" s="37">
        <v>835</v>
      </c>
      <c r="B132" s="1" t="s">
        <v>129</v>
      </c>
      <c r="C132" s="49">
        <f>'2 Volume Data Collection Tool'!D76+'2 Volume Data Collection Tool'!D77</f>
        <v>0</v>
      </c>
      <c r="D132" s="31"/>
      <c r="E132" s="59"/>
      <c r="F132" s="39">
        <f>D$127*E132</f>
        <v>0</v>
      </c>
      <c r="G132" s="43" t="e">
        <f>F132/C132</f>
        <v>#DIV/0!</v>
      </c>
      <c r="H132" s="31"/>
      <c r="I132" s="31"/>
      <c r="J132" s="31"/>
      <c r="K132" s="31"/>
      <c r="L132" s="31"/>
      <c r="M132" s="31"/>
      <c r="N132" s="31"/>
      <c r="O132" s="31"/>
    </row>
    <row r="133" spans="1:15" x14ac:dyDescent="0.25">
      <c r="A133" s="37">
        <v>835</v>
      </c>
      <c r="B133" s="1" t="s">
        <v>127</v>
      </c>
      <c r="C133" s="49">
        <f>'2 Volume Data Collection Tool'!D87</f>
        <v>0</v>
      </c>
      <c r="D133" s="31"/>
      <c r="E133" s="59"/>
      <c r="F133" s="39">
        <f>D$127*E133</f>
        <v>0</v>
      </c>
      <c r="G133" s="43" t="e">
        <f>F133/C133</f>
        <v>#DIV/0!</v>
      </c>
      <c r="H133" s="31"/>
      <c r="I133" s="31"/>
      <c r="J133" s="31"/>
      <c r="K133" s="31"/>
      <c r="L133" s="31"/>
      <c r="M133" s="31"/>
      <c r="N133" s="31"/>
      <c r="O133" s="31"/>
    </row>
    <row r="134" spans="1:15" x14ac:dyDescent="0.25">
      <c r="A134" s="37"/>
      <c r="B134" s="1" t="s">
        <v>137</v>
      </c>
      <c r="C134" s="50">
        <f>'2 Volume Data Collection Tool'!D112+'2 Volume Data Collection Tool'!D113+'2 Volume Data Collection Tool'!D111</f>
        <v>0</v>
      </c>
      <c r="D134" s="31"/>
      <c r="E134" s="59"/>
      <c r="F134" s="39">
        <f t="shared" si="30"/>
        <v>0</v>
      </c>
      <c r="G134" s="43" t="e">
        <f t="shared" si="31"/>
        <v>#DIV/0!</v>
      </c>
      <c r="H134" s="31"/>
      <c r="I134" s="31"/>
      <c r="J134" s="31"/>
      <c r="K134" s="31"/>
      <c r="L134" s="31"/>
      <c r="M134" s="31"/>
      <c r="N134" s="31"/>
      <c r="O134" s="31"/>
    </row>
    <row r="135" spans="1:15" x14ac:dyDescent="0.25">
      <c r="A135" s="37"/>
      <c r="B135" s="1" t="s">
        <v>72</v>
      </c>
      <c r="C135" s="50">
        <f>'2 Volume Data Collection Tool'!D126+'2 Volume Data Collection Tool'!D125+'2 Volume Data Collection Tool'!D124</f>
        <v>0</v>
      </c>
      <c r="D135" s="31"/>
      <c r="E135" s="59"/>
      <c r="F135" s="39">
        <f t="shared" si="30"/>
        <v>0</v>
      </c>
      <c r="G135" s="43" t="e">
        <f t="shared" si="31"/>
        <v>#DIV/0!</v>
      </c>
      <c r="H135" s="31"/>
      <c r="I135" s="31"/>
      <c r="J135" s="31"/>
      <c r="K135" s="31"/>
      <c r="L135" s="31"/>
      <c r="M135" s="31"/>
      <c r="N135" s="31"/>
      <c r="O135" s="31"/>
    </row>
    <row r="136" spans="1:15" x14ac:dyDescent="0.25">
      <c r="A136" s="37">
        <v>837</v>
      </c>
      <c r="B136" s="1" t="s">
        <v>226</v>
      </c>
      <c r="C136" s="50">
        <f>'2 Volume Data Collection Tool'!D139+'2 Volume Data Collection Tool'!D138</f>
        <v>0</v>
      </c>
      <c r="D136" s="31"/>
      <c r="E136" s="59"/>
      <c r="F136" s="39">
        <f t="shared" ref="F136:F137" si="32">D$127*E136</f>
        <v>0</v>
      </c>
      <c r="G136" s="43" t="e">
        <f t="shared" ref="G136:G137" si="33">F136/C136</f>
        <v>#DIV/0!</v>
      </c>
      <c r="H136" s="31"/>
      <c r="I136" s="31"/>
      <c r="J136" s="31"/>
      <c r="K136" s="31"/>
      <c r="L136" s="31"/>
      <c r="M136" s="31"/>
      <c r="N136" s="31"/>
      <c r="O136" s="31"/>
    </row>
    <row r="137" spans="1:15" x14ac:dyDescent="0.25">
      <c r="A137" s="37">
        <v>278</v>
      </c>
      <c r="B137" s="1" t="s">
        <v>287</v>
      </c>
      <c r="C137" s="50">
        <f>'2 Volume Data Collection Tool'!D152+'2 Volume Data Collection Tool'!D150+'2 Volume Data Collection Tool'!D151</f>
        <v>0</v>
      </c>
      <c r="D137" s="31"/>
      <c r="E137" s="59"/>
      <c r="F137" s="39">
        <f t="shared" si="32"/>
        <v>0</v>
      </c>
      <c r="G137" s="43" t="e">
        <f t="shared" si="33"/>
        <v>#DIV/0!</v>
      </c>
      <c r="H137" s="31"/>
      <c r="I137" s="31"/>
      <c r="J137" s="31"/>
      <c r="K137" s="31"/>
      <c r="L137" s="31"/>
      <c r="M137" s="31"/>
      <c r="N137" s="31"/>
      <c r="O137" s="31"/>
    </row>
    <row r="138" spans="1:15" x14ac:dyDescent="0.25">
      <c r="A138" s="31"/>
      <c r="B138" s="31"/>
      <c r="C138" s="31"/>
      <c r="E138" s="55">
        <f>SUM(E128:E137)</f>
        <v>0</v>
      </c>
      <c r="F138" s="1"/>
      <c r="G138" s="31"/>
      <c r="H138" s="31"/>
      <c r="I138" s="31"/>
      <c r="J138" s="31"/>
      <c r="K138" s="31"/>
      <c r="L138" s="31"/>
      <c r="M138" s="31"/>
      <c r="N138" s="31"/>
      <c r="O138" s="31"/>
    </row>
    <row r="139" spans="1:15" x14ac:dyDescent="0.25">
      <c r="A139" s="31"/>
      <c r="B139" s="31"/>
      <c r="C139" s="31"/>
      <c r="D139" s="31"/>
      <c r="E139" s="1"/>
      <c r="F139" s="1"/>
      <c r="G139" s="31"/>
      <c r="H139" s="31"/>
      <c r="I139" s="31"/>
      <c r="J139" s="31"/>
      <c r="K139" s="31"/>
      <c r="L139" s="31"/>
      <c r="M139" s="31"/>
      <c r="N139" s="31"/>
      <c r="O139" s="31"/>
    </row>
    <row r="140" spans="1:15" x14ac:dyDescent="0.25">
      <c r="A140" s="31"/>
      <c r="B140" s="31"/>
      <c r="C140" s="31"/>
      <c r="D140" s="31"/>
      <c r="E140" s="31"/>
      <c r="F140" s="31"/>
      <c r="G140" s="31"/>
      <c r="H140" s="31"/>
      <c r="I140" s="31"/>
      <c r="J140" s="31"/>
      <c r="K140" s="31"/>
      <c r="L140" s="31"/>
      <c r="M140" s="31"/>
      <c r="N140" s="31"/>
      <c r="O140" s="31"/>
    </row>
    <row r="141" spans="1:15" x14ac:dyDescent="0.25">
      <c r="A141" s="31"/>
      <c r="B141" s="31"/>
      <c r="C141" s="31"/>
      <c r="D141" s="31"/>
      <c r="E141" s="31"/>
      <c r="F141" s="31"/>
      <c r="G141" s="31"/>
      <c r="H141" s="31"/>
      <c r="I141" s="31"/>
      <c r="J141" s="31"/>
      <c r="K141" s="31"/>
      <c r="L141" s="31"/>
      <c r="M141" s="31"/>
      <c r="N141" s="31"/>
      <c r="O141" s="31"/>
    </row>
    <row r="142" spans="1:15" x14ac:dyDescent="0.25">
      <c r="A142" s="31"/>
      <c r="B142" s="31"/>
      <c r="C142" s="31"/>
      <c r="D142" s="31"/>
      <c r="E142" s="31"/>
      <c r="F142" s="31"/>
      <c r="G142" s="31"/>
      <c r="H142" s="31"/>
      <c r="I142" s="31"/>
      <c r="J142" s="31"/>
      <c r="K142" s="31"/>
      <c r="L142" s="31"/>
      <c r="M142" s="31"/>
      <c r="N142" s="31"/>
      <c r="O142" s="31"/>
    </row>
    <row r="143" spans="1:15" x14ac:dyDescent="0.25">
      <c r="A143" s="31"/>
      <c r="B143" s="31"/>
      <c r="C143" s="31"/>
      <c r="D143" s="31"/>
      <c r="E143" s="31"/>
      <c r="F143" s="31"/>
      <c r="G143" s="31"/>
      <c r="H143" s="31"/>
      <c r="I143" s="31"/>
      <c r="J143" s="31"/>
      <c r="K143" s="31"/>
      <c r="L143" s="31"/>
      <c r="M143" s="31"/>
      <c r="N143" s="31"/>
      <c r="O143" s="31"/>
    </row>
    <row r="144" spans="1:15" x14ac:dyDescent="0.25">
      <c r="A144" s="31"/>
      <c r="B144" s="31"/>
      <c r="C144" s="31"/>
      <c r="D144" s="31"/>
      <c r="E144" s="31"/>
      <c r="F144" s="31"/>
      <c r="G144" s="31"/>
      <c r="H144" s="31"/>
      <c r="I144" s="31"/>
      <c r="J144" s="31"/>
      <c r="K144" s="31"/>
      <c r="L144" s="31"/>
      <c r="M144" s="31"/>
      <c r="N144" s="31"/>
      <c r="O144" s="31"/>
    </row>
    <row r="145" spans="1:15" x14ac:dyDescent="0.25">
      <c r="A145" s="31"/>
      <c r="B145" s="31"/>
      <c r="C145" s="31"/>
      <c r="D145" s="31"/>
      <c r="E145" s="31"/>
      <c r="F145" s="31"/>
      <c r="G145" s="31"/>
      <c r="H145" s="31"/>
      <c r="I145" s="31"/>
      <c r="J145" s="31"/>
      <c r="K145" s="31"/>
      <c r="L145" s="31"/>
      <c r="M145" s="31"/>
      <c r="N145" s="31"/>
      <c r="O145" s="31"/>
    </row>
    <row r="146" spans="1:15" x14ac:dyDescent="0.25">
      <c r="A146" s="31"/>
      <c r="B146" s="31"/>
      <c r="C146" s="31"/>
      <c r="D146" s="31"/>
      <c r="E146" s="31"/>
      <c r="F146" s="31"/>
      <c r="G146" s="31"/>
      <c r="H146" s="31"/>
      <c r="I146" s="31"/>
      <c r="J146" s="31"/>
      <c r="K146" s="31"/>
      <c r="L146" s="31"/>
      <c r="M146" s="31"/>
      <c r="N146" s="31"/>
      <c r="O146" s="31"/>
    </row>
    <row r="147" spans="1:15" x14ac:dyDescent="0.25">
      <c r="A147" s="31"/>
      <c r="B147" s="31"/>
      <c r="C147" s="31"/>
      <c r="D147" s="31"/>
      <c r="E147" s="31"/>
      <c r="F147" s="31"/>
      <c r="G147" s="31"/>
      <c r="H147" s="31"/>
      <c r="I147" s="31"/>
      <c r="J147" s="31"/>
      <c r="K147" s="31"/>
      <c r="L147" s="31"/>
      <c r="M147" s="31"/>
      <c r="N147" s="31"/>
      <c r="O147" s="31"/>
    </row>
    <row r="148" spans="1:15" x14ac:dyDescent="0.25">
      <c r="A148" s="31"/>
      <c r="B148" s="31"/>
      <c r="C148" s="31"/>
      <c r="D148" s="31"/>
      <c r="E148" s="31"/>
      <c r="F148" s="31"/>
      <c r="G148" s="31"/>
      <c r="H148" s="31"/>
      <c r="I148" s="31"/>
      <c r="J148" s="31"/>
      <c r="K148" s="31"/>
      <c r="L148" s="31"/>
      <c r="M148" s="31"/>
      <c r="N148" s="31"/>
      <c r="O148" s="31"/>
    </row>
    <row r="149" spans="1:15" x14ac:dyDescent="0.25">
      <c r="A149" s="31"/>
      <c r="B149" s="31"/>
      <c r="C149" s="31"/>
      <c r="D149" s="31"/>
      <c r="E149" s="31"/>
      <c r="F149" s="31"/>
      <c r="G149" s="31"/>
      <c r="H149" s="31"/>
      <c r="I149" s="31"/>
      <c r="J149" s="31"/>
      <c r="K149" s="31"/>
      <c r="L149" s="31"/>
      <c r="M149" s="31"/>
      <c r="N149" s="31"/>
      <c r="O149" s="31"/>
    </row>
    <row r="150" spans="1:15" x14ac:dyDescent="0.25">
      <c r="A150" s="31"/>
      <c r="B150" s="31"/>
      <c r="C150" s="31"/>
      <c r="D150" s="31"/>
      <c r="E150" s="31"/>
      <c r="F150" s="31"/>
      <c r="G150" s="31"/>
      <c r="H150" s="31"/>
      <c r="I150" s="31"/>
      <c r="J150" s="31"/>
      <c r="K150" s="31"/>
      <c r="L150" s="31"/>
      <c r="M150" s="31"/>
      <c r="N150" s="31"/>
      <c r="O150" s="31"/>
    </row>
    <row r="151" spans="1:15" x14ac:dyDescent="0.25">
      <c r="A151" s="31"/>
      <c r="B151" s="31"/>
      <c r="C151" s="31"/>
      <c r="D151" s="31"/>
      <c r="E151" s="31"/>
      <c r="F151" s="31"/>
      <c r="G151" s="31"/>
      <c r="H151" s="31"/>
      <c r="I151" s="31"/>
      <c r="J151" s="31"/>
      <c r="K151" s="31"/>
      <c r="L151" s="31"/>
      <c r="M151" s="31"/>
      <c r="N151" s="31"/>
      <c r="O151" s="31"/>
    </row>
    <row r="152" spans="1:15" x14ac:dyDescent="0.25">
      <c r="A152" s="31"/>
      <c r="B152" s="31"/>
      <c r="C152" s="31"/>
      <c r="D152" s="31"/>
      <c r="E152" s="31"/>
      <c r="F152" s="31"/>
      <c r="G152" s="31"/>
      <c r="H152" s="31"/>
      <c r="I152" s="31"/>
      <c r="J152" s="31"/>
      <c r="K152" s="31"/>
      <c r="L152" s="31"/>
      <c r="M152" s="31"/>
      <c r="N152" s="31"/>
      <c r="O152" s="31"/>
    </row>
    <row r="153" spans="1:15" x14ac:dyDescent="0.25">
      <c r="A153" s="31"/>
      <c r="B153" s="31"/>
      <c r="C153" s="31"/>
      <c r="D153" s="31"/>
      <c r="E153" s="31"/>
      <c r="F153" s="31"/>
      <c r="G153" s="31"/>
      <c r="H153" s="31"/>
      <c r="I153" s="31"/>
      <c r="J153" s="31"/>
      <c r="K153" s="31"/>
      <c r="L153" s="31"/>
      <c r="M153" s="31"/>
      <c r="N153" s="31"/>
      <c r="O153" s="31"/>
    </row>
    <row r="154" spans="1:15" x14ac:dyDescent="0.25">
      <c r="A154" s="31"/>
      <c r="B154" s="31"/>
      <c r="C154" s="31"/>
      <c r="D154" s="31"/>
      <c r="E154" s="31"/>
      <c r="F154" s="31"/>
      <c r="G154" s="31"/>
      <c r="H154" s="31"/>
      <c r="I154" s="31"/>
      <c r="J154" s="31"/>
      <c r="K154" s="31"/>
      <c r="L154" s="31"/>
      <c r="M154" s="31"/>
      <c r="N154" s="31"/>
      <c r="O154" s="31"/>
    </row>
    <row r="155" spans="1:15" x14ac:dyDescent="0.25">
      <c r="A155" s="31"/>
      <c r="B155" s="31"/>
      <c r="C155" s="31"/>
      <c r="D155" s="31"/>
      <c r="E155" s="31"/>
      <c r="F155" s="31"/>
      <c r="G155" s="31"/>
      <c r="H155" s="31"/>
      <c r="I155" s="31"/>
      <c r="J155" s="31"/>
      <c r="K155" s="31"/>
      <c r="L155" s="31"/>
      <c r="M155" s="31"/>
      <c r="N155" s="31"/>
      <c r="O155" s="31"/>
    </row>
    <row r="156" spans="1:15" x14ac:dyDescent="0.25">
      <c r="A156" s="31"/>
      <c r="B156" s="31"/>
      <c r="C156" s="31"/>
      <c r="D156" s="31"/>
      <c r="E156" s="31"/>
      <c r="F156" s="31"/>
      <c r="G156" s="31"/>
      <c r="H156" s="31"/>
      <c r="I156" s="31"/>
      <c r="J156" s="31"/>
      <c r="K156" s="31"/>
      <c r="L156" s="31"/>
      <c r="M156" s="31"/>
      <c r="N156" s="31"/>
      <c r="O156" s="31"/>
    </row>
    <row r="157" spans="1:15" x14ac:dyDescent="0.25">
      <c r="A157" s="31"/>
      <c r="B157" s="31"/>
      <c r="C157" s="31"/>
      <c r="D157" s="31"/>
      <c r="E157" s="31"/>
      <c r="F157" s="31"/>
      <c r="G157" s="31"/>
      <c r="H157" s="31"/>
      <c r="I157" s="31"/>
      <c r="J157" s="31"/>
      <c r="K157" s="31"/>
      <c r="L157" s="31"/>
      <c r="M157" s="31"/>
      <c r="N157" s="31"/>
      <c r="O157" s="31"/>
    </row>
    <row r="158" spans="1:15" x14ac:dyDescent="0.25">
      <c r="A158" s="31"/>
      <c r="B158" s="31"/>
      <c r="C158" s="31"/>
      <c r="D158" s="31"/>
      <c r="E158" s="31"/>
      <c r="F158" s="31"/>
      <c r="G158" s="31"/>
      <c r="H158" s="31"/>
      <c r="I158" s="31"/>
      <c r="J158" s="31"/>
      <c r="K158" s="31"/>
      <c r="L158" s="31"/>
      <c r="M158" s="31"/>
      <c r="N158" s="31"/>
      <c r="O158" s="31"/>
    </row>
    <row r="159" spans="1:15" x14ac:dyDescent="0.25">
      <c r="A159" s="31"/>
      <c r="B159" s="31"/>
      <c r="C159" s="31"/>
      <c r="D159" s="31"/>
      <c r="E159" s="31"/>
      <c r="F159" s="31"/>
      <c r="G159" s="31"/>
      <c r="H159" s="31"/>
      <c r="I159" s="31"/>
      <c r="J159" s="31"/>
      <c r="K159" s="31"/>
      <c r="L159" s="31"/>
      <c r="M159" s="31"/>
      <c r="N159" s="31"/>
      <c r="O159" s="31"/>
    </row>
    <row r="160" spans="1:15" x14ac:dyDescent="0.25">
      <c r="A160" s="31"/>
      <c r="B160" s="31"/>
      <c r="C160" s="31"/>
      <c r="D160" s="31"/>
      <c r="E160" s="31"/>
      <c r="F160" s="31"/>
      <c r="G160" s="31"/>
      <c r="H160" s="31"/>
      <c r="I160" s="31"/>
      <c r="J160" s="31"/>
      <c r="K160" s="31"/>
      <c r="L160" s="31"/>
      <c r="M160" s="31"/>
      <c r="N160" s="31"/>
      <c r="O160" s="31"/>
    </row>
    <row r="161" spans="1:15" x14ac:dyDescent="0.25">
      <c r="A161" s="31"/>
      <c r="B161" s="31"/>
      <c r="C161" s="31"/>
      <c r="D161" s="31"/>
      <c r="E161" s="31"/>
      <c r="F161" s="31"/>
      <c r="G161" s="31"/>
      <c r="H161" s="31"/>
      <c r="I161" s="31"/>
      <c r="J161" s="31"/>
      <c r="K161" s="31"/>
      <c r="L161" s="31"/>
      <c r="M161" s="31"/>
      <c r="N161" s="31"/>
      <c r="O161" s="31"/>
    </row>
  </sheetData>
  <protectedRanges>
    <protectedRange sqref="E6:G6 E24:G25" name="Org Name_1"/>
    <protectedRange sqref="C9:D11" name="Org Name"/>
    <protectedRange sqref="G10:G13" name="Entity Details"/>
    <protectedRange sqref="E7:G8" name="Org Name_1_1"/>
    <protectedRange sqref="C14:D23 C13 G14:G23" name="Entity Details_2"/>
  </protectedRanges>
  <mergeCells count="6">
    <mergeCell ref="A15:H19"/>
    <mergeCell ref="C9:H9"/>
    <mergeCell ref="C10:H10"/>
    <mergeCell ref="C11:H11"/>
    <mergeCell ref="C12:H12"/>
    <mergeCell ref="F13:H13"/>
  </mergeCells>
  <pageMargins left="0.7" right="0.7" top="0.75" bottom="0.75" header="0.3" footer="0.3"/>
  <pageSetup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38"/>
  <sheetViews>
    <sheetView workbookViewId="0">
      <selection activeCell="A7" sqref="A7"/>
    </sheetView>
  </sheetViews>
  <sheetFormatPr defaultColWidth="9.140625" defaultRowHeight="12.75" x14ac:dyDescent="0.2"/>
  <cols>
    <col min="1" max="1" width="11.140625" style="31" customWidth="1"/>
    <col min="2" max="2" width="31.42578125" style="31" customWidth="1"/>
    <col min="3" max="8" width="14.5703125" style="31" customWidth="1"/>
    <col min="9" max="9" width="16.140625" style="31" customWidth="1"/>
    <col min="10" max="11" width="14.5703125" style="31" customWidth="1"/>
    <col min="12" max="12" width="9.140625" style="31"/>
    <col min="13" max="13" width="1" style="31" customWidth="1"/>
    <col min="14" max="14" width="8.85546875" style="31" bestFit="1" customWidth="1"/>
    <col min="15" max="15" width="34.85546875" style="31" bestFit="1" customWidth="1"/>
    <col min="16" max="16" width="20.85546875" style="31" customWidth="1"/>
    <col min="17" max="17" width="34.140625" style="31" customWidth="1"/>
    <col min="18" max="18" width="1" style="31" customWidth="1"/>
    <col min="19" max="16384" width="9.140625" style="31"/>
  </cols>
  <sheetData>
    <row r="1" spans="1:98" customFormat="1" ht="15" x14ac:dyDescent="0.25">
      <c r="A1" s="31"/>
      <c r="B1" s="31"/>
      <c r="C1" s="31"/>
      <c r="D1" s="31"/>
      <c r="E1" s="31"/>
      <c r="F1" s="31"/>
      <c r="G1" s="31"/>
      <c r="H1" s="31"/>
      <c r="I1" s="31"/>
      <c r="J1" s="31"/>
      <c r="K1" s="31"/>
      <c r="L1" s="31"/>
      <c r="M1" s="31"/>
      <c r="N1" s="31"/>
      <c r="O1" s="31"/>
      <c r="P1" s="31"/>
      <c r="Q1" s="31"/>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98" customFormat="1" ht="15" x14ac:dyDescent="0.25">
      <c r="A2" s="31"/>
      <c r="B2" s="31"/>
      <c r="C2" s="31"/>
      <c r="D2" s="31"/>
      <c r="E2" s="31"/>
      <c r="F2" s="31"/>
      <c r="G2" s="31"/>
      <c r="H2" s="31"/>
      <c r="I2" s="31"/>
      <c r="J2" s="31"/>
      <c r="K2" s="31"/>
      <c r="L2" s="31"/>
      <c r="M2" s="31"/>
      <c r="N2" s="31"/>
      <c r="O2" s="31"/>
      <c r="P2" s="31"/>
      <c r="Q2" s="31"/>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row>
    <row r="3" spans="1:98" customFormat="1" ht="15" x14ac:dyDescent="0.25">
      <c r="A3" s="31"/>
      <c r="B3" s="31"/>
      <c r="C3" s="31"/>
      <c r="D3" s="31"/>
      <c r="E3" s="31"/>
      <c r="F3" s="31"/>
      <c r="G3" s="31"/>
      <c r="H3" s="31"/>
      <c r="I3" s="31"/>
      <c r="J3" s="31"/>
      <c r="K3" s="31"/>
      <c r="L3" s="31"/>
      <c r="M3" s="31"/>
      <c r="N3" s="31"/>
      <c r="O3" s="31"/>
      <c r="P3" s="31"/>
      <c r="Q3" s="31"/>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row>
    <row r="4" spans="1:98" customFormat="1" ht="15" x14ac:dyDescent="0.25">
      <c r="A4" s="31"/>
      <c r="B4" s="31"/>
      <c r="C4" s="31"/>
      <c r="D4" s="31"/>
      <c r="E4" s="31"/>
      <c r="F4" s="31"/>
      <c r="G4" s="31"/>
      <c r="H4" s="31"/>
      <c r="I4" s="31"/>
      <c r="J4" s="31"/>
      <c r="K4" s="31"/>
      <c r="L4" s="31"/>
      <c r="M4" s="31"/>
      <c r="N4" s="31"/>
      <c r="O4" s="31"/>
      <c r="P4" s="31"/>
      <c r="Q4" s="31"/>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row>
    <row r="5" spans="1:98" customFormat="1" ht="15" x14ac:dyDescent="0.25">
      <c r="A5" s="31"/>
      <c r="B5" s="31"/>
      <c r="C5" s="31"/>
      <c r="D5" s="31"/>
      <c r="E5" s="31"/>
      <c r="F5" s="31"/>
      <c r="G5" s="31"/>
      <c r="H5" s="31"/>
      <c r="I5" s="31"/>
      <c r="J5" s="31"/>
      <c r="K5" s="31"/>
      <c r="L5" s="31"/>
      <c r="M5" s="31"/>
      <c r="N5" s="31"/>
      <c r="O5" s="31"/>
      <c r="P5" s="31"/>
      <c r="Q5" s="31"/>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row>
    <row r="6" spans="1:98" customFormat="1" ht="15" x14ac:dyDescent="0.25">
      <c r="A6" s="31"/>
      <c r="B6" s="31"/>
      <c r="C6" s="31"/>
      <c r="D6" s="31"/>
      <c r="E6" s="31"/>
      <c r="F6" s="31"/>
      <c r="G6" s="31"/>
      <c r="H6" s="31"/>
      <c r="I6" s="31"/>
      <c r="J6" s="31"/>
      <c r="K6" s="31"/>
      <c r="L6" s="31"/>
      <c r="M6" s="31"/>
      <c r="N6" s="31"/>
      <c r="O6" s="31"/>
      <c r="P6" s="31"/>
      <c r="Q6" s="31"/>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row>
    <row r="7" spans="1:98" customFormat="1" ht="15" x14ac:dyDescent="0.25">
      <c r="A7" s="2" t="s">
        <v>288</v>
      </c>
      <c r="B7" s="2"/>
      <c r="C7" s="2"/>
      <c r="D7" s="2"/>
      <c r="E7" s="2"/>
      <c r="F7" s="2"/>
      <c r="G7" s="2"/>
      <c r="H7" s="2"/>
      <c r="I7" s="31"/>
      <c r="J7" s="31"/>
      <c r="K7" s="31"/>
      <c r="L7" s="31"/>
      <c r="M7" s="31"/>
      <c r="N7" s="31"/>
      <c r="O7" s="31"/>
      <c r="P7" s="31"/>
      <c r="Q7" s="31"/>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row>
    <row r="8" spans="1:98" customFormat="1" ht="15" x14ac:dyDescent="0.25">
      <c r="A8" s="2"/>
      <c r="B8" s="2"/>
      <c r="C8" s="2"/>
      <c r="D8" s="2"/>
      <c r="E8" s="2"/>
      <c r="F8" s="2"/>
      <c r="G8" s="2"/>
      <c r="H8" s="2"/>
      <c r="I8" s="31"/>
      <c r="J8" s="31"/>
      <c r="K8" s="31"/>
      <c r="L8" s="31"/>
      <c r="M8" s="31"/>
      <c r="N8" s="31"/>
      <c r="O8" s="31"/>
      <c r="P8" s="31"/>
      <c r="Q8" s="31"/>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row>
    <row r="9" spans="1:98" customFormat="1" ht="15" x14ac:dyDescent="0.25">
      <c r="A9" s="1" t="s">
        <v>16</v>
      </c>
      <c r="B9" s="1"/>
      <c r="C9" s="89" t="s">
        <v>50</v>
      </c>
      <c r="D9" s="90"/>
      <c r="E9" s="90"/>
      <c r="F9" s="90"/>
      <c r="G9" s="90"/>
      <c r="H9" s="91"/>
      <c r="I9" s="31"/>
      <c r="J9" s="31"/>
      <c r="K9" s="31"/>
      <c r="L9" s="31"/>
      <c r="M9" s="31"/>
      <c r="N9" s="31"/>
      <c r="O9" s="31"/>
      <c r="P9" s="31"/>
      <c r="Q9" s="31"/>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row>
    <row r="10" spans="1:98" customFormat="1" ht="15" x14ac:dyDescent="0.25">
      <c r="A10" s="1" t="s">
        <v>17</v>
      </c>
      <c r="B10" s="1"/>
      <c r="C10" s="89" t="s">
        <v>132</v>
      </c>
      <c r="D10" s="90"/>
      <c r="E10" s="90"/>
      <c r="F10" s="90"/>
      <c r="G10" s="90"/>
      <c r="H10" s="91"/>
      <c r="I10" s="31"/>
      <c r="J10" s="31"/>
      <c r="K10" s="31"/>
      <c r="L10" s="31"/>
      <c r="M10" s="31"/>
      <c r="N10" s="31"/>
      <c r="O10" s="31"/>
      <c r="P10" s="31"/>
      <c r="Q10" s="31"/>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row>
    <row r="11" spans="1:98" customFormat="1" ht="15" x14ac:dyDescent="0.25">
      <c r="A11" s="2" t="s">
        <v>18</v>
      </c>
      <c r="B11" s="2"/>
      <c r="C11" s="92" t="s">
        <v>133</v>
      </c>
      <c r="D11" s="93"/>
      <c r="E11" s="90"/>
      <c r="F11" s="90"/>
      <c r="G11" s="90"/>
      <c r="H11" s="91"/>
      <c r="I11" s="31"/>
      <c r="J11" s="31"/>
      <c r="K11" s="31"/>
      <c r="L11" s="31"/>
      <c r="M11" s="31"/>
      <c r="N11" s="31"/>
      <c r="O11" s="31"/>
      <c r="P11" s="31"/>
      <c r="Q11" s="31"/>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row>
    <row r="12" spans="1:98" customFormat="1" ht="15" x14ac:dyDescent="0.25">
      <c r="A12" s="2" t="s">
        <v>47</v>
      </c>
      <c r="B12" s="2"/>
      <c r="C12" s="89" t="s">
        <v>134</v>
      </c>
      <c r="D12" s="90"/>
      <c r="E12" s="90"/>
      <c r="F12" s="90"/>
      <c r="G12" s="90"/>
      <c r="H12" s="91"/>
      <c r="I12" s="31"/>
      <c r="J12" s="31"/>
      <c r="K12" s="31"/>
      <c r="L12" s="31"/>
      <c r="M12" s="31"/>
      <c r="N12" s="31"/>
      <c r="O12" s="31"/>
      <c r="P12" s="31"/>
      <c r="Q12" s="31"/>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row>
    <row r="13" spans="1:98" customFormat="1" ht="15" x14ac:dyDescent="0.25">
      <c r="A13" s="2" t="s">
        <v>292</v>
      </c>
      <c r="B13" s="2"/>
      <c r="C13" s="2"/>
      <c r="D13" s="20">
        <v>3800000</v>
      </c>
      <c r="E13" t="s">
        <v>135</v>
      </c>
      <c r="F13" s="100" t="s">
        <v>136</v>
      </c>
      <c r="G13" s="100"/>
      <c r="H13" s="100"/>
      <c r="I13" s="31"/>
      <c r="J13" s="31"/>
      <c r="K13" s="31"/>
      <c r="L13" s="31"/>
      <c r="M13" s="31"/>
      <c r="N13" s="31"/>
      <c r="O13" s="31"/>
      <c r="P13" s="31"/>
      <c r="Q13" s="31"/>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row>
    <row r="14" spans="1:98" customFormat="1" ht="15" x14ac:dyDescent="0.25">
      <c r="A14" s="1" t="s">
        <v>20</v>
      </c>
      <c r="B14" s="1"/>
      <c r="C14" s="1"/>
      <c r="D14" s="1"/>
      <c r="E14" s="1"/>
      <c r="F14" s="1"/>
      <c r="G14" s="1"/>
      <c r="H14" s="1"/>
      <c r="I14" s="31"/>
      <c r="J14" s="31"/>
      <c r="K14" s="31"/>
      <c r="L14" s="31"/>
      <c r="M14" s="31"/>
      <c r="N14" s="31"/>
      <c r="O14" s="31"/>
      <c r="P14" s="31"/>
      <c r="Q14" s="31"/>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row>
    <row r="15" spans="1:98" customFormat="1" ht="15" x14ac:dyDescent="0.25">
      <c r="A15" s="83" t="s">
        <v>176</v>
      </c>
      <c r="B15" s="83"/>
      <c r="C15" s="83"/>
      <c r="D15" s="83"/>
      <c r="E15" s="83"/>
      <c r="F15" s="83"/>
      <c r="G15" s="83"/>
      <c r="H15" s="84"/>
      <c r="I15" s="31"/>
      <c r="J15" s="31"/>
      <c r="K15" s="31"/>
      <c r="L15" s="31"/>
      <c r="M15" s="31"/>
      <c r="N15" s="31"/>
      <c r="O15" s="31"/>
      <c r="P15" s="31"/>
      <c r="Q15" s="31"/>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row>
    <row r="16" spans="1:98" customFormat="1" ht="15" x14ac:dyDescent="0.25">
      <c r="A16" s="85"/>
      <c r="B16" s="85"/>
      <c r="C16" s="85"/>
      <c r="D16" s="85"/>
      <c r="E16" s="85"/>
      <c r="F16" s="85"/>
      <c r="G16" s="85"/>
      <c r="H16" s="86"/>
      <c r="I16" s="31"/>
      <c r="J16" s="31"/>
      <c r="K16" s="31"/>
      <c r="L16" s="31"/>
      <c r="M16" s="31"/>
      <c r="N16" s="31"/>
      <c r="O16" s="31"/>
      <c r="P16" s="31"/>
      <c r="Q16" s="31"/>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row>
    <row r="17" spans="1:98" customFormat="1" ht="15" x14ac:dyDescent="0.25">
      <c r="A17" s="85"/>
      <c r="B17" s="85"/>
      <c r="C17" s="85"/>
      <c r="D17" s="85"/>
      <c r="E17" s="85"/>
      <c r="F17" s="85"/>
      <c r="G17" s="85"/>
      <c r="H17" s="86"/>
      <c r="I17" s="31"/>
      <c r="J17" s="31"/>
      <c r="K17" s="31"/>
      <c r="L17" s="31"/>
      <c r="M17" s="31"/>
      <c r="N17" s="31"/>
      <c r="O17" s="31"/>
      <c r="P17" s="31"/>
      <c r="Q17" s="31"/>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row>
    <row r="18" spans="1:98" customFormat="1" ht="15" x14ac:dyDescent="0.25">
      <c r="A18" s="85"/>
      <c r="B18" s="85"/>
      <c r="C18" s="85"/>
      <c r="D18" s="85"/>
      <c r="E18" s="85"/>
      <c r="F18" s="85"/>
      <c r="G18" s="85"/>
      <c r="H18" s="86"/>
      <c r="I18" s="31"/>
      <c r="J18" s="31"/>
      <c r="K18" s="31"/>
      <c r="L18" s="31"/>
      <c r="M18" s="31"/>
      <c r="N18" s="31"/>
      <c r="O18" s="31"/>
      <c r="P18" s="31"/>
      <c r="Q18" s="31"/>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row>
    <row r="19" spans="1:98" customFormat="1" ht="15" x14ac:dyDescent="0.25">
      <c r="A19" s="87"/>
      <c r="B19" s="87"/>
      <c r="C19" s="87"/>
      <c r="D19" s="87"/>
      <c r="E19" s="87"/>
      <c r="F19" s="87"/>
      <c r="G19" s="87"/>
      <c r="H19" s="88"/>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row>
    <row r="20" spans="1:98" customFormat="1" ht="15" x14ac:dyDescent="0.25">
      <c r="A20" s="1"/>
      <c r="B20" s="1"/>
      <c r="C20" s="1"/>
      <c r="D20" s="1"/>
      <c r="E20" s="1"/>
      <c r="F20" s="1"/>
      <c r="G20" s="1"/>
      <c r="H20" s="1"/>
      <c r="I20" s="31"/>
      <c r="J20" s="31"/>
      <c r="K20" s="31"/>
      <c r="L20" s="31"/>
      <c r="M20" s="31"/>
      <c r="N20" s="31"/>
      <c r="O20" s="31"/>
      <c r="P20" s="31"/>
      <c r="Q20" s="3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row>
    <row r="21" spans="1:98" customFormat="1" ht="15" x14ac:dyDescent="0.25">
      <c r="A21" s="31" t="s">
        <v>177</v>
      </c>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row>
    <row r="22" spans="1:98" customFormat="1" ht="15" x14ac:dyDescent="0.25">
      <c r="A22" s="31" t="s">
        <v>178</v>
      </c>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row>
    <row r="23" spans="1:98" customFormat="1" ht="15" x14ac:dyDescent="0.25">
      <c r="A23" s="31"/>
      <c r="B23" s="31"/>
      <c r="C23" s="31"/>
      <c r="D23" s="31"/>
      <c r="E23" s="31"/>
      <c r="F23" s="31"/>
      <c r="G23" s="31"/>
      <c r="H23" s="31"/>
      <c r="I23" s="31"/>
      <c r="J23" s="31"/>
      <c r="K23" s="31"/>
      <c r="L23" s="31"/>
      <c r="M23" s="31"/>
      <c r="N23" s="31"/>
      <c r="O23" s="31"/>
      <c r="P23" s="31"/>
      <c r="Q23" s="31"/>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row>
    <row r="24" spans="1:98" customFormat="1" ht="15" x14ac:dyDescent="0.25">
      <c r="A24" s="1" t="s">
        <v>156</v>
      </c>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row>
    <row r="25" spans="1:98" customFormat="1" ht="15" x14ac:dyDescent="0.25">
      <c r="A25" s="31"/>
      <c r="B25" s="31"/>
      <c r="C25" s="31"/>
      <c r="D25" s="31"/>
      <c r="E25" s="31"/>
      <c r="F25" s="31"/>
      <c r="G25" s="31"/>
      <c r="H25" s="31"/>
      <c r="I25" s="31"/>
      <c r="J25" s="31"/>
      <c r="K25" s="31"/>
      <c r="L25" s="31"/>
      <c r="M25" s="31"/>
      <c r="N25" s="31"/>
      <c r="O25" s="31"/>
      <c r="P25" s="31"/>
      <c r="Q25" s="31"/>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row>
    <row r="26" spans="1:98" customFormat="1" ht="39" x14ac:dyDescent="0.25">
      <c r="A26" s="1" t="s">
        <v>120</v>
      </c>
      <c r="B26" s="1" t="s">
        <v>121</v>
      </c>
      <c r="C26" s="31"/>
      <c r="D26" s="52" t="s">
        <v>154</v>
      </c>
      <c r="E26" s="31"/>
      <c r="F26" s="56" t="s">
        <v>293</v>
      </c>
      <c r="G26" s="31"/>
      <c r="H26" s="18" t="s">
        <v>140</v>
      </c>
      <c r="I26" s="31"/>
      <c r="J26" s="31"/>
      <c r="K26" s="31"/>
      <c r="L26" s="31"/>
      <c r="M26" s="31"/>
      <c r="N26" s="31"/>
      <c r="O26" s="31"/>
      <c r="P26" s="31"/>
      <c r="Q26" s="31"/>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row>
    <row r="27" spans="1:98" customFormat="1" ht="15" x14ac:dyDescent="0.25">
      <c r="A27" s="37" t="s">
        <v>123</v>
      </c>
      <c r="B27" s="41" t="s">
        <v>124</v>
      </c>
      <c r="C27" s="31"/>
      <c r="D27" s="60">
        <v>0.75</v>
      </c>
      <c r="E27" s="31"/>
      <c r="F27" s="63">
        <v>0.66</v>
      </c>
      <c r="G27" s="31"/>
      <c r="H27" s="41" t="s">
        <v>138</v>
      </c>
      <c r="I27" s="31"/>
      <c r="J27" s="31"/>
      <c r="K27" s="31"/>
      <c r="L27" s="31"/>
      <c r="M27" s="31"/>
      <c r="N27" s="31"/>
      <c r="O27" s="31"/>
      <c r="P27" s="31"/>
      <c r="Q27" s="31"/>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row>
    <row r="28" spans="1:98" customFormat="1" ht="15" x14ac:dyDescent="0.25">
      <c r="A28" s="37">
        <v>837</v>
      </c>
      <c r="B28" s="41" t="s">
        <v>0</v>
      </c>
      <c r="C28" s="31"/>
      <c r="D28" s="60">
        <v>3.2</v>
      </c>
      <c r="E28" s="31"/>
      <c r="F28" s="63">
        <v>2.52</v>
      </c>
      <c r="G28" s="31"/>
      <c r="H28" s="41" t="s">
        <v>139</v>
      </c>
      <c r="I28" s="31"/>
      <c r="J28" s="31"/>
      <c r="K28" s="31"/>
      <c r="L28" s="31"/>
      <c r="M28" s="31"/>
      <c r="N28" s="31"/>
      <c r="O28" s="31"/>
      <c r="P28" s="31"/>
      <c r="Q28" s="31"/>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row>
    <row r="29" spans="1:98" customFormat="1" ht="15" x14ac:dyDescent="0.25">
      <c r="A29" s="37">
        <v>278</v>
      </c>
      <c r="B29" s="41" t="s">
        <v>189</v>
      </c>
      <c r="C29" s="31"/>
      <c r="D29" s="60">
        <v>4</v>
      </c>
      <c r="E29" s="31"/>
      <c r="F29" s="63">
        <v>3.98</v>
      </c>
      <c r="G29" s="31"/>
      <c r="H29" s="41" t="s">
        <v>138</v>
      </c>
      <c r="I29" s="31"/>
      <c r="J29" s="31"/>
      <c r="K29" s="31"/>
      <c r="L29" s="31"/>
      <c r="M29" s="31"/>
      <c r="N29" s="31"/>
      <c r="O29" s="31"/>
      <c r="P29" s="31"/>
      <c r="Q29" s="31"/>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row>
    <row r="30" spans="1:98" customFormat="1" ht="15" x14ac:dyDescent="0.25">
      <c r="A30" s="37" t="s">
        <v>125</v>
      </c>
      <c r="B30" s="41" t="s">
        <v>126</v>
      </c>
      <c r="C30" s="31"/>
      <c r="D30" s="60">
        <v>3.5</v>
      </c>
      <c r="E30" s="31"/>
      <c r="F30" s="63">
        <v>4.8499999999999996</v>
      </c>
      <c r="G30" s="31"/>
      <c r="H30" s="41" t="s">
        <v>138</v>
      </c>
      <c r="I30" s="31"/>
      <c r="J30" s="31"/>
      <c r="K30" s="31"/>
      <c r="L30" s="31"/>
      <c r="M30" s="31"/>
      <c r="N30" s="31"/>
      <c r="O30" s="31"/>
      <c r="P30" s="31"/>
      <c r="Q30" s="31"/>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row>
    <row r="31" spans="1:98" customFormat="1" ht="15" x14ac:dyDescent="0.25">
      <c r="A31" s="37">
        <v>835</v>
      </c>
      <c r="B31" s="41" t="s">
        <v>196</v>
      </c>
      <c r="C31" s="31"/>
      <c r="D31" s="60">
        <v>0.7</v>
      </c>
      <c r="E31" s="31"/>
      <c r="F31" s="63">
        <v>0.18</v>
      </c>
      <c r="G31" s="31"/>
      <c r="H31" s="41" t="s">
        <v>151</v>
      </c>
      <c r="I31" s="31"/>
      <c r="J31" s="31"/>
      <c r="K31" s="31"/>
      <c r="L31" s="31"/>
      <c r="M31" s="31"/>
      <c r="N31" s="31"/>
      <c r="O31" s="31"/>
      <c r="P31" s="31"/>
      <c r="Q31" s="31"/>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row>
    <row r="32" spans="1:98" customFormat="1" ht="15" x14ac:dyDescent="0.25">
      <c r="A32" s="37">
        <v>835</v>
      </c>
      <c r="B32" s="41" t="s">
        <v>195</v>
      </c>
      <c r="C32" s="31"/>
      <c r="D32" s="60">
        <v>0.5</v>
      </c>
      <c r="E32" s="31"/>
      <c r="F32" s="63">
        <v>0.17</v>
      </c>
      <c r="G32" s="31"/>
      <c r="H32" s="41" t="s">
        <v>152</v>
      </c>
      <c r="I32" s="31"/>
      <c r="J32" s="31"/>
      <c r="K32" s="31"/>
      <c r="L32" s="31"/>
      <c r="M32" s="31"/>
      <c r="N32" s="31"/>
      <c r="O32" s="31"/>
      <c r="P32" s="31"/>
      <c r="Q32" s="31"/>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row>
    <row r="33" spans="1:98" customFormat="1" ht="15" x14ac:dyDescent="0.25">
      <c r="A33" s="37"/>
      <c r="B33" s="41" t="s">
        <v>137</v>
      </c>
      <c r="C33" s="31"/>
      <c r="D33" s="60">
        <v>10</v>
      </c>
      <c r="E33" s="31"/>
      <c r="F33" s="63">
        <v>0.63</v>
      </c>
      <c r="G33" s="31"/>
      <c r="H33" s="41" t="s">
        <v>143</v>
      </c>
      <c r="I33" s="31"/>
      <c r="J33" s="31"/>
      <c r="K33" s="31"/>
      <c r="L33" s="31"/>
      <c r="M33" s="31"/>
      <c r="N33" s="31"/>
      <c r="O33" s="31"/>
      <c r="P33" s="31"/>
      <c r="Q33" s="31"/>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row>
    <row r="34" spans="1:98" customFormat="1" ht="15" x14ac:dyDescent="0.25">
      <c r="A34" s="37"/>
      <c r="B34" s="41" t="s">
        <v>72</v>
      </c>
      <c r="C34" s="31"/>
      <c r="D34" s="60">
        <v>10</v>
      </c>
      <c r="E34" s="31"/>
      <c r="F34" s="63">
        <v>0.45</v>
      </c>
      <c r="G34" s="31"/>
      <c r="H34" s="41" t="s">
        <v>143</v>
      </c>
      <c r="I34" s="31"/>
      <c r="J34" s="31"/>
      <c r="K34" s="31"/>
      <c r="L34" s="31"/>
      <c r="M34" s="31"/>
      <c r="N34" s="31"/>
      <c r="O34" s="31"/>
      <c r="P34" s="31"/>
      <c r="Q34" s="31"/>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row>
    <row r="35" spans="1:98" customFormat="1" ht="15" x14ac:dyDescent="0.25">
      <c r="A35" s="37">
        <v>837</v>
      </c>
      <c r="B35" s="41" t="s">
        <v>226</v>
      </c>
      <c r="C35" s="31"/>
      <c r="D35" s="60"/>
      <c r="E35" s="31"/>
      <c r="F35" s="63"/>
      <c r="G35" s="31"/>
      <c r="H35" s="41" t="s">
        <v>143</v>
      </c>
      <c r="I35" s="31"/>
      <c r="J35" s="31"/>
      <c r="K35" s="31"/>
      <c r="L35" s="31"/>
      <c r="M35" s="31"/>
      <c r="N35" s="31"/>
      <c r="O35" s="31"/>
      <c r="P35" s="31"/>
      <c r="Q35" s="31"/>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row>
    <row r="36" spans="1:98" customFormat="1" ht="15" x14ac:dyDescent="0.25">
      <c r="A36" s="37">
        <v>278</v>
      </c>
      <c r="B36" s="41" t="s">
        <v>287</v>
      </c>
      <c r="C36" s="31"/>
      <c r="D36" s="60"/>
      <c r="E36" s="31"/>
      <c r="F36" s="63"/>
      <c r="G36" s="31"/>
      <c r="H36" s="41" t="s">
        <v>138</v>
      </c>
      <c r="I36" s="31"/>
      <c r="J36" s="31"/>
      <c r="K36" s="31"/>
      <c r="L36" s="31"/>
      <c r="M36" s="31"/>
      <c r="N36" s="31"/>
      <c r="O36" s="31"/>
      <c r="P36" s="31"/>
      <c r="Q36" s="31"/>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row>
    <row r="37" spans="1:98" customFormat="1" ht="15" x14ac:dyDescent="0.25">
      <c r="A37" s="37"/>
      <c r="B37" s="41"/>
      <c r="C37" s="31"/>
      <c r="D37" s="32"/>
      <c r="E37" s="31"/>
      <c r="F37" s="31"/>
      <c r="G37" s="31"/>
      <c r="H37" s="41"/>
      <c r="I37" s="31"/>
      <c r="J37" s="31"/>
      <c r="K37" s="31"/>
      <c r="L37" s="31"/>
      <c r="M37" s="31"/>
      <c r="N37" s="31"/>
      <c r="O37" s="31"/>
      <c r="P37" s="31"/>
      <c r="Q37" s="31"/>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row>
    <row r="38" spans="1:98" customFormat="1" ht="15" x14ac:dyDescent="0.25">
      <c r="A38" s="37" t="s">
        <v>155</v>
      </c>
      <c r="B38" s="41"/>
      <c r="C38" s="31"/>
      <c r="D38" s="32"/>
      <c r="E38" s="31"/>
      <c r="F38" s="31"/>
      <c r="G38" s="31"/>
      <c r="H38" s="41"/>
      <c r="I38" s="31"/>
      <c r="J38" s="31"/>
      <c r="K38" s="31"/>
      <c r="L38" s="31"/>
      <c r="M38" s="31"/>
      <c r="N38" s="31"/>
      <c r="O38" s="31"/>
      <c r="P38" s="31"/>
      <c r="Q38" s="31"/>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row>
    <row r="39" spans="1:98" customFormat="1" ht="39" x14ac:dyDescent="0.25">
      <c r="A39" s="37" t="s">
        <v>120</v>
      </c>
      <c r="B39" s="41" t="s">
        <v>121</v>
      </c>
      <c r="C39" s="31"/>
      <c r="D39" s="52" t="s">
        <v>154</v>
      </c>
      <c r="E39" s="31"/>
      <c r="F39" s="56" t="s">
        <v>293</v>
      </c>
      <c r="G39" s="31"/>
      <c r="H39" s="41"/>
      <c r="I39" s="31"/>
      <c r="J39" s="31"/>
      <c r="K39" s="31"/>
      <c r="L39" s="31"/>
      <c r="M39" s="31"/>
      <c r="N39" s="31"/>
      <c r="O39" s="31"/>
      <c r="P39" s="31"/>
      <c r="Q39" s="31"/>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row>
    <row r="40" spans="1:98" customFormat="1" ht="15" x14ac:dyDescent="0.25">
      <c r="A40" s="37">
        <v>837</v>
      </c>
      <c r="B40" s="41" t="s">
        <v>0</v>
      </c>
      <c r="C40" s="31"/>
      <c r="D40" s="60">
        <v>0.30000000000000004</v>
      </c>
      <c r="E40" s="31"/>
      <c r="F40" s="63">
        <v>0.1</v>
      </c>
      <c r="G40" s="31"/>
      <c r="H40" s="41" t="s">
        <v>128</v>
      </c>
      <c r="I40" s="31"/>
      <c r="J40" s="31"/>
      <c r="K40" s="31"/>
      <c r="L40" s="31"/>
      <c r="M40" s="31"/>
      <c r="N40" s="31"/>
      <c r="O40" s="31"/>
      <c r="P40" s="31"/>
      <c r="Q40" s="31"/>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row>
    <row r="41" spans="1:98" customFormat="1" ht="15" x14ac:dyDescent="0.25">
      <c r="A41" s="37" t="s">
        <v>123</v>
      </c>
      <c r="B41" s="41" t="s">
        <v>124</v>
      </c>
      <c r="C41" s="31"/>
      <c r="D41" s="60">
        <v>0.2</v>
      </c>
      <c r="E41" s="31"/>
      <c r="F41" s="63">
        <v>0.03</v>
      </c>
      <c r="G41" s="31"/>
      <c r="H41" s="41" t="s">
        <v>141</v>
      </c>
      <c r="I41" s="31"/>
      <c r="J41" s="31"/>
      <c r="K41" s="31"/>
      <c r="L41" s="31"/>
      <c r="M41" s="31"/>
      <c r="N41" s="31"/>
      <c r="O41" s="31"/>
      <c r="P41" s="31"/>
      <c r="Q41" s="31"/>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row>
    <row r="42" spans="1:98" customFormat="1" ht="15" x14ac:dyDescent="0.25">
      <c r="A42" s="37">
        <v>278</v>
      </c>
      <c r="B42" s="41" t="s">
        <v>189</v>
      </c>
      <c r="C42" s="31"/>
      <c r="D42" s="60">
        <v>0.5</v>
      </c>
      <c r="E42" s="31"/>
      <c r="F42" s="63">
        <v>0.04</v>
      </c>
      <c r="G42" s="31"/>
      <c r="H42" s="41" t="s">
        <v>141</v>
      </c>
      <c r="I42" s="31"/>
      <c r="J42" s="31"/>
      <c r="K42" s="31"/>
      <c r="L42" s="31"/>
      <c r="M42" s="31"/>
      <c r="N42" s="31"/>
      <c r="O42" s="31"/>
      <c r="P42" s="31"/>
      <c r="Q42" s="31"/>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row>
    <row r="43" spans="1:98" customFormat="1" ht="15" x14ac:dyDescent="0.25">
      <c r="A43" s="37" t="s">
        <v>125</v>
      </c>
      <c r="B43" s="41" t="s">
        <v>126</v>
      </c>
      <c r="C43" s="31"/>
      <c r="D43" s="60">
        <v>0.10000000000000002</v>
      </c>
      <c r="E43" s="31"/>
      <c r="F43" s="63">
        <v>0.03</v>
      </c>
      <c r="G43" s="31"/>
      <c r="H43" s="41" t="s">
        <v>141</v>
      </c>
      <c r="I43" s="31"/>
      <c r="J43" s="31"/>
      <c r="K43" s="31"/>
      <c r="L43" s="31"/>
      <c r="M43" s="31"/>
      <c r="N43" s="31"/>
      <c r="O43" s="31"/>
      <c r="P43" s="31"/>
      <c r="Q43" s="31"/>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row>
    <row r="44" spans="1:98" customFormat="1" ht="15" x14ac:dyDescent="0.25">
      <c r="A44" s="37">
        <v>835</v>
      </c>
      <c r="B44" s="41" t="s">
        <v>195</v>
      </c>
      <c r="C44" s="31"/>
      <c r="D44" s="60">
        <v>0.25</v>
      </c>
      <c r="E44" s="31"/>
      <c r="F44" s="63">
        <v>0.05</v>
      </c>
      <c r="G44" s="31"/>
      <c r="H44" s="41" t="s">
        <v>128</v>
      </c>
      <c r="I44" s="31"/>
      <c r="J44" s="31"/>
      <c r="K44" s="31"/>
      <c r="L44" s="31"/>
      <c r="M44" s="31"/>
      <c r="N44" s="31"/>
      <c r="O44" s="31"/>
      <c r="P44" s="31"/>
      <c r="Q44" s="31"/>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row>
    <row r="45" spans="1:98" customFormat="1" ht="15" x14ac:dyDescent="0.25">
      <c r="A45" s="37">
        <v>835</v>
      </c>
      <c r="B45" s="41" t="s">
        <v>196</v>
      </c>
      <c r="C45" s="31"/>
      <c r="D45" s="60">
        <v>0.3</v>
      </c>
      <c r="E45" s="31"/>
      <c r="F45" s="63">
        <v>0.04</v>
      </c>
      <c r="G45" s="31"/>
      <c r="H45" s="41" t="s">
        <v>128</v>
      </c>
      <c r="I45" s="31"/>
      <c r="J45" s="31"/>
      <c r="K45" s="31"/>
      <c r="L45" s="31"/>
      <c r="M45" s="31"/>
      <c r="N45" s="31"/>
      <c r="O45" s="31"/>
      <c r="P45" s="31"/>
      <c r="Q45" s="31"/>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row>
    <row r="46" spans="1:98" customFormat="1" ht="15" x14ac:dyDescent="0.25">
      <c r="A46" s="37"/>
      <c r="B46" s="41" t="s">
        <v>137</v>
      </c>
      <c r="C46" s="31"/>
      <c r="D46" s="60">
        <v>1</v>
      </c>
      <c r="E46" s="31"/>
      <c r="F46" s="64" t="s">
        <v>55</v>
      </c>
      <c r="G46" s="31"/>
      <c r="H46" s="41" t="s">
        <v>142</v>
      </c>
      <c r="I46" s="31"/>
      <c r="J46" s="31"/>
      <c r="K46" s="31"/>
      <c r="L46" s="31"/>
      <c r="M46" s="31"/>
      <c r="N46" s="31"/>
      <c r="O46" s="31"/>
      <c r="P46" s="31"/>
      <c r="Q46" s="31"/>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row>
    <row r="47" spans="1:98" customFormat="1" ht="15" x14ac:dyDescent="0.25">
      <c r="A47" s="37"/>
      <c r="B47" s="41" t="s">
        <v>72</v>
      </c>
      <c r="C47" s="31"/>
      <c r="D47" s="60">
        <v>1</v>
      </c>
      <c r="E47" s="31"/>
      <c r="F47" s="64" t="s">
        <v>55</v>
      </c>
      <c r="G47" s="31"/>
      <c r="H47" s="41" t="s">
        <v>142</v>
      </c>
      <c r="I47" s="31"/>
      <c r="J47" s="31"/>
      <c r="K47" s="31"/>
      <c r="L47" s="31"/>
      <c r="M47" s="31"/>
      <c r="N47" s="31"/>
      <c r="O47" s="31"/>
      <c r="P47" s="31"/>
      <c r="Q47" s="31"/>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row>
    <row r="48" spans="1:98" customFormat="1" ht="15" x14ac:dyDescent="0.25">
      <c r="A48" s="37">
        <v>837</v>
      </c>
      <c r="B48" s="41" t="s">
        <v>226</v>
      </c>
      <c r="C48" s="31"/>
      <c r="D48" s="60"/>
      <c r="E48" s="31"/>
      <c r="F48" s="64"/>
      <c r="G48" s="31"/>
      <c r="H48" s="41" t="s">
        <v>227</v>
      </c>
      <c r="I48" s="31"/>
      <c r="J48" s="31"/>
      <c r="K48" s="31"/>
      <c r="L48" s="31"/>
      <c r="M48" s="31"/>
      <c r="N48" s="31"/>
      <c r="O48" s="31"/>
      <c r="P48" s="31"/>
      <c r="Q48" s="31"/>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row>
    <row r="49" spans="1:98" customFormat="1" ht="15" x14ac:dyDescent="0.25">
      <c r="A49" s="37">
        <v>278</v>
      </c>
      <c r="B49" s="41" t="s">
        <v>287</v>
      </c>
      <c r="C49" s="31"/>
      <c r="D49" s="60"/>
      <c r="E49" s="31"/>
      <c r="F49" s="64"/>
      <c r="G49" s="31"/>
      <c r="H49" s="41" t="s">
        <v>141</v>
      </c>
      <c r="I49" s="31"/>
      <c r="J49" s="31"/>
      <c r="K49" s="31"/>
      <c r="L49" s="31"/>
      <c r="M49" s="31"/>
      <c r="N49" s="31"/>
      <c r="O49" s="31"/>
      <c r="P49" s="31"/>
      <c r="Q49" s="31"/>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row>
    <row r="50" spans="1:98" customFormat="1" ht="15" x14ac:dyDescent="0.25">
      <c r="A50" s="37" t="s">
        <v>175</v>
      </c>
      <c r="B50" s="31"/>
      <c r="C50" s="1"/>
      <c r="D50" s="1"/>
      <c r="E50" s="1"/>
      <c r="F50" s="1"/>
      <c r="G50" s="31"/>
      <c r="H50" s="31"/>
      <c r="I50" s="31"/>
      <c r="J50" s="31"/>
      <c r="K50" s="31"/>
      <c r="L50" s="31"/>
      <c r="M50" s="31"/>
      <c r="N50" s="31"/>
      <c r="O50" s="31"/>
      <c r="P50" s="31"/>
      <c r="Q50" s="31"/>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row>
    <row r="51" spans="1:98" customFormat="1" ht="15" x14ac:dyDescent="0.25">
      <c r="A51" s="1" t="s">
        <v>169</v>
      </c>
      <c r="B51" s="1"/>
      <c r="C51" s="1"/>
      <c r="D51" s="1"/>
      <c r="E51" s="1"/>
      <c r="F51" s="1"/>
      <c r="G51" s="31"/>
      <c r="H51" s="31"/>
      <c r="I51" s="31"/>
      <c r="J51" s="31"/>
      <c r="K51" s="31"/>
      <c r="L51" s="31"/>
      <c r="M51" s="31"/>
      <c r="N51" s="31"/>
      <c r="O51" s="31"/>
      <c r="P51" s="31"/>
      <c r="Q51" s="31"/>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row>
    <row r="52" spans="1:98" customFormat="1" ht="15" x14ac:dyDescent="0.25">
      <c r="A52" s="37" t="s">
        <v>170</v>
      </c>
      <c r="B52" s="1"/>
      <c r="C52" s="31"/>
      <c r="D52" s="31"/>
      <c r="E52" s="31"/>
      <c r="F52" s="31"/>
      <c r="G52" s="31"/>
      <c r="H52" s="31"/>
      <c r="I52" s="31"/>
      <c r="J52" s="31"/>
      <c r="K52" s="31"/>
      <c r="L52" s="31"/>
      <c r="M52" s="31"/>
      <c r="N52" s="31"/>
      <c r="O52" s="31"/>
      <c r="P52" s="31"/>
      <c r="Q52" s="31"/>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row>
    <row r="53" spans="1:98" customFormat="1" ht="15" x14ac:dyDescent="0.25">
      <c r="A53" s="37"/>
      <c r="B53" s="1"/>
      <c r="C53" s="31"/>
      <c r="D53" s="31"/>
      <c r="E53" s="31"/>
      <c r="F53" s="31"/>
      <c r="G53" s="31"/>
      <c r="H53" s="31"/>
      <c r="I53" s="31"/>
      <c r="J53" s="31"/>
      <c r="K53" s="31"/>
      <c r="L53" s="31"/>
      <c r="M53" s="31"/>
      <c r="N53" s="31"/>
      <c r="O53" s="31"/>
      <c r="P53" s="31"/>
      <c r="Q53" s="31"/>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row>
    <row r="54" spans="1:98" ht="15" x14ac:dyDescent="0.25">
      <c r="A54" s="1" t="s">
        <v>156</v>
      </c>
      <c r="B54" s="1"/>
      <c r="C54" s="32"/>
      <c r="D54" s="32"/>
      <c r="E54" s="32"/>
      <c r="F54" s="32"/>
      <c r="G54" s="32"/>
      <c r="H54" s="32" t="s">
        <v>157</v>
      </c>
      <c r="I54" s="38" t="s">
        <v>153</v>
      </c>
    </row>
    <row r="55" spans="1:98" s="32" customFormat="1" ht="60" x14ac:dyDescent="0.25">
      <c r="A55" s="1" t="s">
        <v>120</v>
      </c>
      <c r="B55" s="1" t="s">
        <v>121</v>
      </c>
      <c r="C55" s="51" t="s">
        <v>146</v>
      </c>
      <c r="D55" s="51" t="s">
        <v>147</v>
      </c>
      <c r="E55" s="52" t="s">
        <v>149</v>
      </c>
      <c r="F55" s="51" t="s">
        <v>148</v>
      </c>
      <c r="G55" s="51" t="s">
        <v>130</v>
      </c>
      <c r="H55" s="52" t="s">
        <v>158</v>
      </c>
      <c r="I55" s="52" t="s">
        <v>154</v>
      </c>
      <c r="K55" s="31"/>
      <c r="L55" s="31"/>
      <c r="M55" s="31"/>
      <c r="N55" s="31"/>
      <c r="O55" s="31"/>
      <c r="P55" s="31"/>
      <c r="Q55" s="31"/>
    </row>
    <row r="56" spans="1:98" s="32" customFormat="1" ht="15" x14ac:dyDescent="0.25">
      <c r="A56" s="37">
        <v>837</v>
      </c>
      <c r="B56" s="41" t="s">
        <v>0</v>
      </c>
      <c r="C56" s="42">
        <v>131477.21793569706</v>
      </c>
      <c r="D56" s="44">
        <v>20</v>
      </c>
      <c r="E56" s="47">
        <f>D56*C56</f>
        <v>2629544.3587139412</v>
      </c>
      <c r="F56" s="46">
        <v>0.6</v>
      </c>
      <c r="G56" s="47">
        <f>E56*(1+F56)</f>
        <v>4207270.9739423059</v>
      </c>
      <c r="H56" s="49">
        <f t="shared" ref="H56:H63" si="0">C114</f>
        <v>5609694.6319230748</v>
      </c>
      <c r="I56" s="48">
        <f>G56/H56</f>
        <v>0.75</v>
      </c>
      <c r="K56" s="31"/>
      <c r="L56" s="31"/>
      <c r="M56" s="31"/>
      <c r="N56" s="31"/>
      <c r="O56" s="31"/>
      <c r="P56" s="31"/>
      <c r="Q56" s="31"/>
    </row>
    <row r="57" spans="1:98" s="32" customFormat="1" ht="15" x14ac:dyDescent="0.25">
      <c r="A57" s="37" t="s">
        <v>123</v>
      </c>
      <c r="B57" s="41" t="s">
        <v>124</v>
      </c>
      <c r="C57" s="42">
        <v>159819.02567307692</v>
      </c>
      <c r="D57" s="44">
        <v>20</v>
      </c>
      <c r="E57" s="47">
        <f>D57*C57</f>
        <v>3196380.5134615386</v>
      </c>
      <c r="F57" s="46">
        <v>0.6</v>
      </c>
      <c r="G57" s="47">
        <f>E57*(1+F57)</f>
        <v>5114208.8215384623</v>
      </c>
      <c r="H57" s="49">
        <f t="shared" si="0"/>
        <v>1598190.2567307693</v>
      </c>
      <c r="I57" s="48">
        <f>G57/H57</f>
        <v>3.2</v>
      </c>
      <c r="K57" s="31"/>
      <c r="L57" s="31"/>
      <c r="M57" s="31"/>
      <c r="N57" s="31"/>
      <c r="O57" s="31"/>
      <c r="P57" s="31"/>
      <c r="Q57" s="31"/>
    </row>
    <row r="58" spans="1:98" s="32" customFormat="1" ht="15" x14ac:dyDescent="0.25">
      <c r="A58" s="37">
        <v>278</v>
      </c>
      <c r="B58" s="41" t="s">
        <v>189</v>
      </c>
      <c r="C58" s="42">
        <v>142722.15679730769</v>
      </c>
      <c r="D58" s="44">
        <v>20</v>
      </c>
      <c r="E58" s="47">
        <f t="shared" ref="E58:E63" si="1">D58*C58</f>
        <v>2854443.1359461537</v>
      </c>
      <c r="F58" s="46">
        <v>0.6</v>
      </c>
      <c r="G58" s="47">
        <f t="shared" ref="G58:G63" si="2">E58*(1+F58)</f>
        <v>4567109.017513846</v>
      </c>
      <c r="H58" s="49">
        <f t="shared" si="0"/>
        <v>1141777.2543784615</v>
      </c>
      <c r="I58" s="48">
        <f t="shared" ref="I58:I63" si="3">G58/H58</f>
        <v>4</v>
      </c>
      <c r="K58" s="31"/>
      <c r="L58" s="31"/>
      <c r="M58" s="31"/>
      <c r="N58" s="31"/>
      <c r="O58" s="31"/>
      <c r="P58" s="31"/>
      <c r="Q58" s="31"/>
    </row>
    <row r="59" spans="1:98" s="32" customFormat="1" ht="15" x14ac:dyDescent="0.25">
      <c r="A59" s="37" t="s">
        <v>125</v>
      </c>
      <c r="B59" s="41" t="s">
        <v>126</v>
      </c>
      <c r="C59" s="42">
        <v>89817.073512620191</v>
      </c>
      <c r="D59" s="44">
        <v>20</v>
      </c>
      <c r="E59" s="47">
        <f t="shared" si="1"/>
        <v>1796341.4702524038</v>
      </c>
      <c r="F59" s="46">
        <v>0.6</v>
      </c>
      <c r="G59" s="47">
        <f t="shared" si="2"/>
        <v>2874146.3524038461</v>
      </c>
      <c r="H59" s="49">
        <f t="shared" si="0"/>
        <v>821184.6721153846</v>
      </c>
      <c r="I59" s="48">
        <f t="shared" si="3"/>
        <v>3.5</v>
      </c>
      <c r="K59" s="31"/>
      <c r="L59" s="31"/>
      <c r="M59" s="31"/>
      <c r="N59" s="31"/>
      <c r="O59" s="31"/>
      <c r="P59" s="31"/>
      <c r="Q59" s="31"/>
    </row>
    <row r="60" spans="1:98" s="32" customFormat="1" ht="15" x14ac:dyDescent="0.25">
      <c r="A60" s="37">
        <v>835</v>
      </c>
      <c r="B60" s="41" t="s">
        <v>195</v>
      </c>
      <c r="C60" s="42">
        <v>104894.92881370182</v>
      </c>
      <c r="D60" s="44">
        <v>20</v>
      </c>
      <c r="E60" s="47">
        <f>D60*C60</f>
        <v>2097898.5762740364</v>
      </c>
      <c r="F60" s="46">
        <v>0.6</v>
      </c>
      <c r="G60" s="47">
        <f>E60*(1+F60)</f>
        <v>3356637.7220384586</v>
      </c>
      <c r="H60" s="49">
        <f t="shared" si="0"/>
        <v>4454875.5600961503</v>
      </c>
      <c r="I60" s="48">
        <f>G60/H60</f>
        <v>0.75347508067453439</v>
      </c>
      <c r="K60" s="31"/>
      <c r="L60" s="31"/>
      <c r="M60" s="31"/>
      <c r="N60" s="31"/>
      <c r="O60" s="31"/>
      <c r="P60" s="31"/>
      <c r="Q60" s="31"/>
    </row>
    <row r="61" spans="1:98" s="32" customFormat="1" ht="15" x14ac:dyDescent="0.25">
      <c r="A61" s="37">
        <v>835</v>
      </c>
      <c r="B61" s="41" t="s">
        <v>196</v>
      </c>
      <c r="C61" s="42">
        <v>51987.781033653868</v>
      </c>
      <c r="D61" s="44">
        <v>20</v>
      </c>
      <c r="E61" s="47">
        <f>D61*C61</f>
        <v>1039755.6206730774</v>
      </c>
      <c r="F61" s="46">
        <v>0.6</v>
      </c>
      <c r="G61" s="47">
        <f>E61*(1+F61)</f>
        <v>1663608.993076924</v>
      </c>
      <c r="H61" s="49">
        <f t="shared" si="0"/>
        <v>2549510.2034615399</v>
      </c>
      <c r="I61" s="48">
        <f>G61/H61</f>
        <v>0.65252101788735595</v>
      </c>
      <c r="K61" s="31"/>
      <c r="L61" s="31"/>
      <c r="M61" s="31"/>
      <c r="N61" s="31"/>
      <c r="O61" s="31"/>
      <c r="P61" s="31"/>
      <c r="Q61" s="31"/>
    </row>
    <row r="62" spans="1:98" s="32" customFormat="1" ht="15" x14ac:dyDescent="0.25">
      <c r="A62" s="37"/>
      <c r="B62" s="41" t="s">
        <v>137</v>
      </c>
      <c r="C62" s="42">
        <v>343144.84956370201</v>
      </c>
      <c r="D62" s="44">
        <v>20</v>
      </c>
      <c r="E62" s="47">
        <f t="shared" si="1"/>
        <v>6862896.9912740402</v>
      </c>
      <c r="F62" s="46">
        <v>0.6</v>
      </c>
      <c r="G62" s="47">
        <f t="shared" si="2"/>
        <v>10980635.186038464</v>
      </c>
      <c r="H62" s="49">
        <f t="shared" si="0"/>
        <v>1098063.5186038464</v>
      </c>
      <c r="I62" s="48">
        <f t="shared" si="3"/>
        <v>10</v>
      </c>
      <c r="K62" s="31"/>
      <c r="L62" s="31"/>
      <c r="M62" s="31"/>
      <c r="N62" s="31"/>
      <c r="O62" s="31"/>
      <c r="P62" s="31"/>
      <c r="Q62" s="31"/>
    </row>
    <row r="63" spans="1:98" s="32" customFormat="1" ht="15" x14ac:dyDescent="0.25">
      <c r="A63" s="37"/>
      <c r="B63" s="41" t="s">
        <v>72</v>
      </c>
      <c r="C63" s="42">
        <v>78707.071763221145</v>
      </c>
      <c r="D63" s="44">
        <v>20</v>
      </c>
      <c r="E63" s="47">
        <f t="shared" si="1"/>
        <v>1574141.435264423</v>
      </c>
      <c r="F63" s="46">
        <v>0.6</v>
      </c>
      <c r="G63" s="47">
        <f t="shared" si="2"/>
        <v>2518626.2964230771</v>
      </c>
      <c r="H63" s="49">
        <f t="shared" si="0"/>
        <v>251862.6296423077</v>
      </c>
      <c r="I63" s="48">
        <f t="shared" si="3"/>
        <v>10</v>
      </c>
      <c r="K63" s="31"/>
      <c r="L63" s="31"/>
      <c r="M63" s="31"/>
      <c r="N63" s="31"/>
      <c r="O63" s="31"/>
      <c r="P63" s="31"/>
      <c r="Q63" s="31"/>
    </row>
    <row r="64" spans="1:98" s="32" customFormat="1" ht="15" x14ac:dyDescent="0.25">
      <c r="A64" s="37">
        <v>837</v>
      </c>
      <c r="B64" s="41" t="s">
        <v>226</v>
      </c>
      <c r="C64" s="42">
        <v>120000</v>
      </c>
      <c r="D64" s="44">
        <v>20</v>
      </c>
      <c r="E64" s="47">
        <f t="shared" ref="E64:E65" si="4">D64*C64</f>
        <v>2400000</v>
      </c>
      <c r="F64" s="46">
        <v>0.6</v>
      </c>
      <c r="G64" s="47">
        <f t="shared" ref="G64:G65" si="5">E64*(1+F64)</f>
        <v>3840000</v>
      </c>
      <c r="H64" s="49">
        <f t="shared" ref="H64:H65" si="6">C122</f>
        <v>3049677.6516346135</v>
      </c>
      <c r="I64" s="48">
        <f t="shared" ref="I64:I65" si="7">G64/H64</f>
        <v>1.2591494704175628</v>
      </c>
      <c r="K64" s="31"/>
      <c r="L64" s="31"/>
      <c r="M64" s="31"/>
      <c r="N64" s="31"/>
      <c r="O64" s="31"/>
      <c r="P64" s="31"/>
      <c r="Q64" s="31"/>
    </row>
    <row r="65" spans="1:17" s="32" customFormat="1" ht="15" x14ac:dyDescent="0.25">
      <c r="A65" s="37">
        <v>278</v>
      </c>
      <c r="B65" s="41" t="s">
        <v>287</v>
      </c>
      <c r="C65" s="42">
        <v>75000</v>
      </c>
      <c r="D65" s="44">
        <v>20</v>
      </c>
      <c r="E65" s="47">
        <f t="shared" si="4"/>
        <v>1500000</v>
      </c>
      <c r="F65" s="46">
        <v>0.6</v>
      </c>
      <c r="G65" s="47">
        <f t="shared" si="5"/>
        <v>2400000</v>
      </c>
      <c r="H65" s="49">
        <f t="shared" si="6"/>
        <v>570888.62718923076</v>
      </c>
      <c r="I65" s="48">
        <f t="shared" si="7"/>
        <v>4.2039723436362646</v>
      </c>
      <c r="K65" s="31"/>
      <c r="L65" s="31"/>
      <c r="M65" s="31"/>
      <c r="N65" s="31"/>
      <c r="O65" s="31"/>
      <c r="P65" s="31"/>
      <c r="Q65" s="31"/>
    </row>
    <row r="66" spans="1:17" s="32" customFormat="1" ht="15" x14ac:dyDescent="0.25">
      <c r="B66" s="41"/>
      <c r="H66" s="32" t="s">
        <v>160</v>
      </c>
      <c r="I66" s="38" t="s">
        <v>153</v>
      </c>
      <c r="K66" s="31"/>
      <c r="L66" s="31"/>
      <c r="M66" s="31"/>
      <c r="N66" s="31"/>
      <c r="O66" s="31"/>
      <c r="P66" s="31"/>
      <c r="Q66" s="31"/>
    </row>
    <row r="67" spans="1:17" s="32" customFormat="1" ht="15" x14ac:dyDescent="0.25">
      <c r="A67" s="37" t="s">
        <v>155</v>
      </c>
      <c r="H67" s="32" t="s">
        <v>159</v>
      </c>
      <c r="K67" s="31"/>
      <c r="L67" s="31"/>
      <c r="M67" s="31"/>
      <c r="N67" s="31"/>
      <c r="O67" s="31"/>
      <c r="P67" s="31"/>
      <c r="Q67" s="31"/>
    </row>
    <row r="68" spans="1:17" s="32" customFormat="1" ht="60" x14ac:dyDescent="0.25">
      <c r="A68" s="37" t="s">
        <v>120</v>
      </c>
      <c r="B68" s="41" t="s">
        <v>121</v>
      </c>
      <c r="C68" s="32" t="s">
        <v>146</v>
      </c>
      <c r="D68" s="51" t="s">
        <v>147</v>
      </c>
      <c r="E68" s="52" t="s">
        <v>149</v>
      </c>
      <c r="F68" s="51" t="s">
        <v>148</v>
      </c>
      <c r="G68" s="51" t="s">
        <v>130</v>
      </c>
      <c r="H68" s="52" t="s">
        <v>158</v>
      </c>
      <c r="I68" s="52" t="s">
        <v>154</v>
      </c>
      <c r="K68" s="31"/>
      <c r="L68" s="31"/>
      <c r="M68" s="31"/>
      <c r="N68" s="31"/>
      <c r="O68" s="31"/>
      <c r="P68" s="31"/>
      <c r="Q68" s="31"/>
    </row>
    <row r="69" spans="1:17" s="32" customFormat="1" ht="15" x14ac:dyDescent="0.25">
      <c r="A69" s="37">
        <v>837</v>
      </c>
      <c r="B69" s="41" t="s">
        <v>0</v>
      </c>
      <c r="C69" s="42">
        <v>307688.10222649557</v>
      </c>
      <c r="D69" s="44">
        <v>30</v>
      </c>
      <c r="E69" s="47">
        <f>D69*C69</f>
        <v>9230643.0667948667</v>
      </c>
      <c r="F69" s="46">
        <v>0.8</v>
      </c>
      <c r="G69" s="47">
        <f>E69*(1+F69)</f>
        <v>16615157.520230761</v>
      </c>
      <c r="H69" s="49">
        <f t="shared" ref="H69:H76" si="8">C128</f>
        <v>55383858.400769196</v>
      </c>
      <c r="I69" s="48">
        <f>G69/H69</f>
        <v>0.30000000000000004</v>
      </c>
      <c r="K69" s="31"/>
      <c r="L69" s="31"/>
      <c r="M69" s="31"/>
      <c r="N69" s="31"/>
      <c r="O69" s="31"/>
      <c r="P69" s="31"/>
      <c r="Q69" s="31"/>
    </row>
    <row r="70" spans="1:17" s="32" customFormat="1" ht="15" x14ac:dyDescent="0.25">
      <c r="A70" s="37" t="s">
        <v>123</v>
      </c>
      <c r="B70" s="41" t="s">
        <v>124</v>
      </c>
      <c r="C70" s="42">
        <v>119463.85355769232</v>
      </c>
      <c r="D70" s="44">
        <v>30</v>
      </c>
      <c r="E70" s="47">
        <f>D70*C70</f>
        <v>3583915.6067307694</v>
      </c>
      <c r="F70" s="46">
        <v>0.8</v>
      </c>
      <c r="G70" s="47">
        <f>E70*(1+F70)</f>
        <v>6451048.0921153855</v>
      </c>
      <c r="H70" s="49">
        <f t="shared" si="8"/>
        <v>32255240.460576925</v>
      </c>
      <c r="I70" s="48">
        <f>G70/H70</f>
        <v>0.2</v>
      </c>
      <c r="K70" s="31"/>
      <c r="L70" s="31"/>
      <c r="M70" s="31"/>
      <c r="N70" s="31"/>
      <c r="O70" s="31"/>
      <c r="P70" s="31"/>
      <c r="Q70" s="31"/>
    </row>
    <row r="71" spans="1:17" s="32" customFormat="1" ht="15" x14ac:dyDescent="0.25">
      <c r="A71" s="37">
        <v>278</v>
      </c>
      <c r="B71" s="41" t="s">
        <v>189</v>
      </c>
      <c r="C71" s="42">
        <v>1865.6491084615382</v>
      </c>
      <c r="D71" s="44">
        <v>30</v>
      </c>
      <c r="E71" s="47">
        <f t="shared" ref="E71:E76" si="9">D71*C71</f>
        <v>55969.473253846147</v>
      </c>
      <c r="F71" s="46">
        <v>0.8</v>
      </c>
      <c r="G71" s="47">
        <f t="shared" ref="G71:G76" si="10">E71*(1+F71)</f>
        <v>100745.05185692306</v>
      </c>
      <c r="H71" s="49">
        <f t="shared" si="8"/>
        <v>201500.1037138461</v>
      </c>
      <c r="I71" s="48">
        <f t="shared" ref="I71:I76" si="11">G71/H71</f>
        <v>0.49997518611699038</v>
      </c>
      <c r="K71" s="31"/>
      <c r="L71" s="31"/>
      <c r="M71" s="31"/>
      <c r="N71" s="31"/>
      <c r="O71" s="31"/>
      <c r="P71" s="31"/>
      <c r="Q71" s="31"/>
    </row>
    <row r="72" spans="1:17" s="32" customFormat="1" ht="15" x14ac:dyDescent="0.25">
      <c r="A72" s="37" t="s">
        <v>125</v>
      </c>
      <c r="B72" s="41" t="s">
        <v>126</v>
      </c>
      <c r="C72" s="42">
        <v>12411.049038461539</v>
      </c>
      <c r="D72" s="44">
        <v>30</v>
      </c>
      <c r="E72" s="47">
        <f t="shared" si="9"/>
        <v>372331.47115384619</v>
      </c>
      <c r="F72" s="46">
        <v>0.8</v>
      </c>
      <c r="G72" s="47">
        <f t="shared" si="10"/>
        <v>670196.6480769231</v>
      </c>
      <c r="H72" s="49">
        <f t="shared" si="8"/>
        <v>6701966.4807692301</v>
      </c>
      <c r="I72" s="48">
        <f t="shared" si="11"/>
        <v>0.10000000000000002</v>
      </c>
      <c r="K72" s="31"/>
      <c r="L72" s="31"/>
      <c r="M72" s="31"/>
      <c r="N72" s="31"/>
      <c r="O72" s="31"/>
      <c r="P72" s="31"/>
      <c r="Q72" s="31"/>
    </row>
    <row r="73" spans="1:17" s="32" customFormat="1" ht="15" x14ac:dyDescent="0.25">
      <c r="A73" s="37">
        <v>835</v>
      </c>
      <c r="B73" s="41" t="s">
        <v>129</v>
      </c>
      <c r="C73" s="42">
        <v>24750.043615562685</v>
      </c>
      <c r="D73" s="44">
        <v>30</v>
      </c>
      <c r="E73" s="47">
        <f>D73*C73</f>
        <v>742501.30846688058</v>
      </c>
      <c r="F73" s="46">
        <v>0.8</v>
      </c>
      <c r="G73" s="47">
        <f>E73*(1+F73)</f>
        <v>1336502.355240385</v>
      </c>
      <c r="H73" s="49">
        <f t="shared" si="8"/>
        <v>5686330.6066346169</v>
      </c>
      <c r="I73" s="48">
        <f>G73/H73</f>
        <v>0.23503775065083266</v>
      </c>
      <c r="K73" s="31"/>
      <c r="L73" s="31"/>
      <c r="M73" s="31"/>
      <c r="N73" s="31"/>
      <c r="O73" s="31"/>
      <c r="P73" s="31"/>
      <c r="Q73" s="31"/>
    </row>
    <row r="74" spans="1:17" s="32" customFormat="1" ht="15" x14ac:dyDescent="0.25">
      <c r="A74" s="37">
        <v>835</v>
      </c>
      <c r="B74" s="41" t="s">
        <v>127</v>
      </c>
      <c r="C74" s="42">
        <v>20423.480017628182</v>
      </c>
      <c r="D74" s="44">
        <v>30</v>
      </c>
      <c r="E74" s="47">
        <f>D74*C74</f>
        <v>612704.40052884549</v>
      </c>
      <c r="F74" s="46">
        <v>0.8</v>
      </c>
      <c r="G74" s="47">
        <f>E74*(1+F74)</f>
        <v>1102867.920951922</v>
      </c>
      <c r="H74" s="49">
        <f t="shared" si="8"/>
        <v>3676226.4031730732</v>
      </c>
      <c r="I74" s="48">
        <f>G74/H74</f>
        <v>0.3</v>
      </c>
      <c r="K74" s="31"/>
      <c r="L74" s="31"/>
      <c r="M74" s="31"/>
      <c r="N74" s="31"/>
      <c r="O74" s="31"/>
      <c r="P74" s="31"/>
      <c r="Q74" s="31"/>
    </row>
    <row r="75" spans="1:17" s="32" customFormat="1" ht="15" x14ac:dyDescent="0.25">
      <c r="A75" s="37"/>
      <c r="B75" s="41" t="s">
        <v>137</v>
      </c>
      <c r="C75" s="42">
        <v>6086.2285553418897</v>
      </c>
      <c r="D75" s="44">
        <v>30</v>
      </c>
      <c r="E75" s="47">
        <f t="shared" si="9"/>
        <v>182586.85666025669</v>
      </c>
      <c r="F75" s="46">
        <v>0.8</v>
      </c>
      <c r="G75" s="47">
        <f t="shared" si="10"/>
        <v>328656.34198846202</v>
      </c>
      <c r="H75" s="49">
        <f t="shared" si="8"/>
        <v>328656.34198846202</v>
      </c>
      <c r="I75" s="48">
        <f t="shared" si="11"/>
        <v>1</v>
      </c>
      <c r="K75" s="31"/>
      <c r="L75" s="31"/>
      <c r="M75" s="31"/>
      <c r="N75" s="31"/>
      <c r="O75" s="31"/>
      <c r="P75" s="31"/>
      <c r="Q75" s="31"/>
    </row>
    <row r="76" spans="1:17" s="32" customFormat="1" ht="15" x14ac:dyDescent="0.25">
      <c r="A76" s="37"/>
      <c r="B76" s="41" t="s">
        <v>72</v>
      </c>
      <c r="C76" s="42">
        <v>1870.4074074074074</v>
      </c>
      <c r="D76" s="44">
        <v>30</v>
      </c>
      <c r="E76" s="47">
        <f t="shared" si="9"/>
        <v>56112.222222222219</v>
      </c>
      <c r="F76" s="46">
        <v>0.8</v>
      </c>
      <c r="G76" s="47">
        <f t="shared" si="10"/>
        <v>101002</v>
      </c>
      <c r="H76" s="49">
        <f t="shared" si="8"/>
        <v>101002</v>
      </c>
      <c r="I76" s="48">
        <f t="shared" si="11"/>
        <v>1</v>
      </c>
      <c r="K76" s="31"/>
      <c r="L76" s="31"/>
      <c r="M76" s="31"/>
      <c r="N76" s="31"/>
      <c r="O76" s="31"/>
      <c r="P76" s="31"/>
      <c r="Q76" s="31"/>
    </row>
    <row r="77" spans="1:17" s="32" customFormat="1" ht="15" x14ac:dyDescent="0.25">
      <c r="A77" s="37">
        <v>837</v>
      </c>
      <c r="B77" s="41" t="s">
        <v>226</v>
      </c>
      <c r="C77" s="42">
        <f>C69*0.05</f>
        <v>15384.405111324779</v>
      </c>
      <c r="D77" s="44">
        <v>30</v>
      </c>
      <c r="E77" s="47">
        <f t="shared" ref="E77:E78" si="12">D77*C77</f>
        <v>461532.15333974338</v>
      </c>
      <c r="F77" s="46">
        <v>0.8</v>
      </c>
      <c r="G77" s="47">
        <f t="shared" ref="G77:G78" si="13">E77*(1+F77)</f>
        <v>830757.87601153809</v>
      </c>
      <c r="H77" s="49">
        <f t="shared" ref="H77:H78" si="14">C136</f>
        <v>0</v>
      </c>
      <c r="I77" s="48" t="e">
        <f t="shared" ref="I77:I78" si="15">G77/H77</f>
        <v>#DIV/0!</v>
      </c>
      <c r="K77" s="31"/>
      <c r="L77" s="31"/>
      <c r="M77" s="31"/>
      <c r="N77" s="31"/>
      <c r="O77" s="31"/>
      <c r="P77" s="31"/>
      <c r="Q77" s="31"/>
    </row>
    <row r="78" spans="1:17" s="32" customFormat="1" ht="15" x14ac:dyDescent="0.25">
      <c r="A78" s="37">
        <v>278</v>
      </c>
      <c r="B78" s="41" t="s">
        <v>287</v>
      </c>
      <c r="C78" s="42">
        <f>C71*0.5</f>
        <v>932.82455423076908</v>
      </c>
      <c r="D78" s="44">
        <v>30</v>
      </c>
      <c r="E78" s="47">
        <f t="shared" si="12"/>
        <v>27984.736626923073</v>
      </c>
      <c r="F78" s="46">
        <v>0.8</v>
      </c>
      <c r="G78" s="47">
        <f t="shared" si="13"/>
        <v>50372.525928461531</v>
      </c>
      <c r="H78" s="49">
        <f t="shared" si="14"/>
        <v>100745.05185692306</v>
      </c>
      <c r="I78" s="48">
        <f t="shared" si="15"/>
        <v>0.5</v>
      </c>
      <c r="K78" s="31"/>
      <c r="L78" s="31"/>
      <c r="M78" s="31"/>
      <c r="N78" s="31"/>
      <c r="O78" s="31"/>
      <c r="P78" s="31"/>
      <c r="Q78" s="31"/>
    </row>
    <row r="79" spans="1:17" s="32" customFormat="1" ht="15" x14ac:dyDescent="0.25">
      <c r="B79" s="1"/>
      <c r="C79" s="1"/>
      <c r="D79" s="1"/>
      <c r="E79" s="1"/>
      <c r="F79" s="1"/>
      <c r="G79" s="1"/>
      <c r="H79" s="1"/>
      <c r="I79" s="1"/>
      <c r="K79" s="31"/>
      <c r="L79" s="31"/>
      <c r="M79" s="31"/>
      <c r="N79" s="31"/>
      <c r="O79" s="31"/>
      <c r="P79" s="31"/>
      <c r="Q79" s="31"/>
    </row>
    <row r="80" spans="1:17" s="32" customFormat="1" ht="15" x14ac:dyDescent="0.25">
      <c r="A80" s="37" t="s">
        <v>168</v>
      </c>
      <c r="B80" s="1"/>
      <c r="H80" s="38" t="s">
        <v>153</v>
      </c>
      <c r="L80" s="31"/>
      <c r="M80" s="31"/>
      <c r="N80" s="31"/>
      <c r="O80" s="31"/>
      <c r="P80" s="31"/>
      <c r="Q80" s="31"/>
    </row>
    <row r="81" spans="1:17" s="32" customFormat="1" ht="15" x14ac:dyDescent="0.25">
      <c r="A81" s="37" t="s">
        <v>156</v>
      </c>
      <c r="B81" s="1"/>
      <c r="C81" s="1"/>
      <c r="D81" s="1"/>
      <c r="E81" s="1"/>
      <c r="G81" s="1"/>
      <c r="H81" s="1"/>
      <c r="L81" s="31"/>
      <c r="M81" s="31"/>
      <c r="N81" s="31"/>
      <c r="O81" s="31"/>
      <c r="P81" s="31"/>
      <c r="Q81" s="31"/>
    </row>
    <row r="82" spans="1:17" s="32" customFormat="1" ht="45" x14ac:dyDescent="0.25">
      <c r="A82" s="37" t="s">
        <v>120</v>
      </c>
      <c r="B82" s="1" t="s">
        <v>121</v>
      </c>
      <c r="C82" s="18" t="s">
        <v>140</v>
      </c>
      <c r="D82" s="52" t="s">
        <v>150</v>
      </c>
      <c r="E82" s="52" t="str">
        <f>D55</f>
        <v>Labor Cost/Hour</v>
      </c>
      <c r="F82" s="52" t="s">
        <v>161</v>
      </c>
      <c r="G82" s="38" t="s">
        <v>163</v>
      </c>
      <c r="H82" s="18" t="s">
        <v>122</v>
      </c>
      <c r="L82" s="31"/>
      <c r="M82" s="31"/>
      <c r="N82" s="31"/>
      <c r="O82" s="31"/>
      <c r="P82" s="31"/>
      <c r="Q82" s="31"/>
    </row>
    <row r="83" spans="1:17" s="32" customFormat="1" ht="15" x14ac:dyDescent="0.25">
      <c r="A83" s="37">
        <v>837</v>
      </c>
      <c r="B83" s="1" t="s">
        <v>0</v>
      </c>
      <c r="C83" s="41" t="s">
        <v>139</v>
      </c>
      <c r="D83" s="42">
        <v>42.666666666666671</v>
      </c>
      <c r="E83" s="57">
        <v>20</v>
      </c>
      <c r="F83" s="45">
        <f>E83/D83</f>
        <v>0.46874999999999994</v>
      </c>
      <c r="G83" s="62">
        <v>0.6</v>
      </c>
      <c r="H83" s="43">
        <f>F83*(1+G83)</f>
        <v>0.75</v>
      </c>
      <c r="L83" s="31"/>
      <c r="M83" s="31"/>
      <c r="N83" s="31"/>
      <c r="O83" s="31"/>
      <c r="P83" s="31"/>
      <c r="Q83" s="31"/>
    </row>
    <row r="84" spans="1:17" s="32" customFormat="1" ht="15" x14ac:dyDescent="0.25">
      <c r="A84" s="37" t="s">
        <v>123</v>
      </c>
      <c r="B84" s="1" t="s">
        <v>124</v>
      </c>
      <c r="C84" s="41" t="s">
        <v>138</v>
      </c>
      <c r="D84" s="42">
        <v>10</v>
      </c>
      <c r="E84" s="57">
        <v>20</v>
      </c>
      <c r="F84" s="45">
        <f>E84/D84</f>
        <v>2</v>
      </c>
      <c r="G84" s="62">
        <v>0.6</v>
      </c>
      <c r="H84" s="43">
        <f>F84*(1+G84)</f>
        <v>3.2</v>
      </c>
      <c r="L84" s="31"/>
      <c r="M84" s="31"/>
      <c r="N84" s="31"/>
      <c r="O84" s="31"/>
      <c r="P84" s="31"/>
      <c r="Q84" s="31"/>
    </row>
    <row r="85" spans="1:17" ht="15" x14ac:dyDescent="0.25">
      <c r="A85" s="37">
        <v>278</v>
      </c>
      <c r="B85" s="41" t="s">
        <v>189</v>
      </c>
      <c r="C85" s="41" t="s">
        <v>138</v>
      </c>
      <c r="D85" s="42">
        <v>8</v>
      </c>
      <c r="E85" s="57">
        <v>20</v>
      </c>
      <c r="F85" s="45">
        <f t="shared" ref="F85:F90" si="16">E85/D85</f>
        <v>2.5</v>
      </c>
      <c r="G85" s="62">
        <v>0.6</v>
      </c>
      <c r="H85" s="43">
        <f t="shared" ref="H85:H90" si="17">F85*(1+G85)</f>
        <v>4</v>
      </c>
    </row>
    <row r="86" spans="1:17" ht="15" x14ac:dyDescent="0.25">
      <c r="A86" s="37" t="s">
        <v>125</v>
      </c>
      <c r="B86" s="1" t="s">
        <v>126</v>
      </c>
      <c r="C86" s="41" t="s">
        <v>138</v>
      </c>
      <c r="D86" s="42">
        <v>9.1428571428571423</v>
      </c>
      <c r="E86" s="57">
        <v>20</v>
      </c>
      <c r="F86" s="45">
        <f t="shared" si="16"/>
        <v>2.1875</v>
      </c>
      <c r="G86" s="62">
        <v>0.6</v>
      </c>
      <c r="H86" s="43">
        <f t="shared" si="17"/>
        <v>3.5</v>
      </c>
    </row>
    <row r="87" spans="1:17" ht="15" x14ac:dyDescent="0.25">
      <c r="A87" s="37">
        <v>835</v>
      </c>
      <c r="B87" s="41" t="s">
        <v>195</v>
      </c>
      <c r="C87" s="41" t="s">
        <v>152</v>
      </c>
      <c r="D87" s="42">
        <v>45.714285714285722</v>
      </c>
      <c r="E87" s="57">
        <v>20</v>
      </c>
      <c r="F87" s="45">
        <f>E87/D87</f>
        <v>0.43749999999999994</v>
      </c>
      <c r="G87" s="62">
        <v>0.6</v>
      </c>
      <c r="H87" s="43">
        <f>F87*(1+G87)</f>
        <v>0.7</v>
      </c>
      <c r="N87" s="31" t="s">
        <v>145</v>
      </c>
    </row>
    <row r="88" spans="1:17" ht="15" x14ac:dyDescent="0.25">
      <c r="A88" s="37">
        <v>835</v>
      </c>
      <c r="B88" s="41" t="s">
        <v>196</v>
      </c>
      <c r="C88" s="41" t="s">
        <v>151</v>
      </c>
      <c r="D88" s="42">
        <v>64.000000000000014</v>
      </c>
      <c r="E88" s="57">
        <v>20</v>
      </c>
      <c r="F88" s="45">
        <f>E88/D88</f>
        <v>0.31249999999999994</v>
      </c>
      <c r="G88" s="62">
        <v>0.6</v>
      </c>
      <c r="H88" s="43">
        <f>F88*(1+G88)</f>
        <v>0.49999999999999994</v>
      </c>
    </row>
    <row r="89" spans="1:17" ht="15" x14ac:dyDescent="0.25">
      <c r="A89" s="37"/>
      <c r="B89" s="1" t="s">
        <v>137</v>
      </c>
      <c r="C89" s="41" t="s">
        <v>143</v>
      </c>
      <c r="D89" s="42">
        <v>3.2</v>
      </c>
      <c r="E89" s="57">
        <v>20</v>
      </c>
      <c r="F89" s="45">
        <f t="shared" si="16"/>
        <v>6.25</v>
      </c>
      <c r="G89" s="62">
        <v>0.6</v>
      </c>
      <c r="H89" s="43">
        <f t="shared" si="17"/>
        <v>10</v>
      </c>
    </row>
    <row r="90" spans="1:17" ht="15" x14ac:dyDescent="0.25">
      <c r="A90" s="37"/>
      <c r="B90" s="1" t="s">
        <v>72</v>
      </c>
      <c r="C90" s="41" t="s">
        <v>143</v>
      </c>
      <c r="D90" s="42">
        <v>3.2000000000000006</v>
      </c>
      <c r="E90" s="57">
        <v>20</v>
      </c>
      <c r="F90" s="45">
        <f t="shared" si="16"/>
        <v>6.2499999999999991</v>
      </c>
      <c r="G90" s="62">
        <v>0.6</v>
      </c>
      <c r="H90" s="43">
        <f t="shared" si="17"/>
        <v>10</v>
      </c>
    </row>
    <row r="91" spans="1:17" ht="15" x14ac:dyDescent="0.25">
      <c r="A91" s="37">
        <v>837</v>
      </c>
      <c r="B91" s="1" t="s">
        <v>226</v>
      </c>
      <c r="C91" s="41" t="str">
        <f>H35</f>
        <v>Mail, Fax, Email</v>
      </c>
      <c r="D91" s="42">
        <v>3.2</v>
      </c>
      <c r="E91" s="57">
        <v>20</v>
      </c>
      <c r="F91" s="45">
        <f t="shared" ref="F91:F92" si="18">E91/D91</f>
        <v>6.25</v>
      </c>
      <c r="G91" s="62">
        <v>0.6</v>
      </c>
      <c r="H91" s="43">
        <f t="shared" ref="H91:H92" si="19">F91*(1+G91)</f>
        <v>10</v>
      </c>
    </row>
    <row r="92" spans="1:17" ht="15" x14ac:dyDescent="0.25">
      <c r="A92" s="37">
        <v>278</v>
      </c>
      <c r="B92" s="1" t="s">
        <v>287</v>
      </c>
      <c r="C92" s="41" t="str">
        <f>H36</f>
        <v>Phone Call, Fax</v>
      </c>
      <c r="D92" s="42">
        <v>8</v>
      </c>
      <c r="E92" s="57">
        <v>20</v>
      </c>
      <c r="F92" s="45">
        <f t="shared" si="18"/>
        <v>2.5</v>
      </c>
      <c r="G92" s="62">
        <v>0.6</v>
      </c>
      <c r="H92" s="43">
        <f t="shared" si="19"/>
        <v>4</v>
      </c>
    </row>
    <row r="93" spans="1:17" ht="15" x14ac:dyDescent="0.25">
      <c r="B93" s="1"/>
      <c r="C93" s="41"/>
      <c r="E93" s="53"/>
      <c r="G93" s="38"/>
    </row>
    <row r="94" spans="1:17" ht="39" x14ac:dyDescent="0.25">
      <c r="A94" s="37" t="s">
        <v>155</v>
      </c>
      <c r="B94" s="1"/>
      <c r="C94" s="41"/>
      <c r="D94" s="52" t="s">
        <v>150</v>
      </c>
      <c r="E94" s="53" t="s">
        <v>162</v>
      </c>
      <c r="F94" s="52" t="s">
        <v>162</v>
      </c>
      <c r="G94" s="38" t="str">
        <f>G82</f>
        <v>Overhead Rate</v>
      </c>
    </row>
    <row r="95" spans="1:17" ht="15" x14ac:dyDescent="0.25">
      <c r="A95" s="37">
        <v>837</v>
      </c>
      <c r="B95" s="1" t="s">
        <v>0</v>
      </c>
      <c r="C95" s="41" t="s">
        <v>128</v>
      </c>
      <c r="D95" s="42">
        <v>179.99999999999997</v>
      </c>
      <c r="E95" s="57">
        <v>30</v>
      </c>
      <c r="F95" s="45">
        <f>E95/D95</f>
        <v>0.16666666666666669</v>
      </c>
      <c r="G95" s="62">
        <v>0.8</v>
      </c>
      <c r="H95" s="43">
        <f>F95*(1+G95)</f>
        <v>0.30000000000000004</v>
      </c>
    </row>
    <row r="96" spans="1:17" ht="15" x14ac:dyDescent="0.25">
      <c r="A96" s="37" t="s">
        <v>123</v>
      </c>
      <c r="B96" s="1" t="s">
        <v>124</v>
      </c>
      <c r="C96" s="41" t="s">
        <v>141</v>
      </c>
      <c r="D96" s="42">
        <v>270</v>
      </c>
      <c r="E96" s="57">
        <v>30</v>
      </c>
      <c r="F96" s="45">
        <f>E96/D96</f>
        <v>0.1111111111111111</v>
      </c>
      <c r="G96" s="62">
        <v>0.8</v>
      </c>
      <c r="H96" s="43">
        <f>F96*(1+G96)</f>
        <v>0.19999999999999998</v>
      </c>
    </row>
    <row r="97" spans="1:22" ht="15" x14ac:dyDescent="0.25">
      <c r="A97" s="37">
        <v>278</v>
      </c>
      <c r="B97" s="41" t="s">
        <v>189</v>
      </c>
      <c r="C97" s="41" t="s">
        <v>141</v>
      </c>
      <c r="D97" s="42">
        <v>108</v>
      </c>
      <c r="E97" s="57">
        <v>30</v>
      </c>
      <c r="F97" s="45">
        <f t="shared" ref="F97:F102" si="20">E97/D97</f>
        <v>0.27777777777777779</v>
      </c>
      <c r="G97" s="62">
        <v>0.8</v>
      </c>
      <c r="H97" s="43">
        <f t="shared" ref="H97:H102" si="21">F97*(1+G97)</f>
        <v>0.5</v>
      </c>
    </row>
    <row r="98" spans="1:22" ht="15" x14ac:dyDescent="0.25">
      <c r="A98" s="37" t="s">
        <v>125</v>
      </c>
      <c r="B98" s="1" t="s">
        <v>126</v>
      </c>
      <c r="C98" s="41" t="s">
        <v>141</v>
      </c>
      <c r="D98" s="42">
        <v>539.99999999999989</v>
      </c>
      <c r="E98" s="57">
        <v>30</v>
      </c>
      <c r="F98" s="45">
        <f t="shared" si="20"/>
        <v>5.5555555555555566E-2</v>
      </c>
      <c r="G98" s="62">
        <v>0.8</v>
      </c>
      <c r="H98" s="43">
        <f t="shared" si="21"/>
        <v>0.10000000000000002</v>
      </c>
    </row>
    <row r="99" spans="1:22" ht="15" x14ac:dyDescent="0.25">
      <c r="A99" s="37">
        <v>835</v>
      </c>
      <c r="B99" s="1" t="s">
        <v>129</v>
      </c>
      <c r="C99" s="41" t="s">
        <v>128</v>
      </c>
      <c r="D99" s="42">
        <v>216</v>
      </c>
      <c r="E99" s="57">
        <v>30</v>
      </c>
      <c r="F99" s="45">
        <f>E99/D99</f>
        <v>0.1388888888888889</v>
      </c>
      <c r="G99" s="62">
        <v>0.8</v>
      </c>
      <c r="H99" s="43">
        <f>F99*(1+G99)</f>
        <v>0.25</v>
      </c>
    </row>
    <row r="100" spans="1:22" ht="15" x14ac:dyDescent="0.25">
      <c r="A100" s="37">
        <v>835</v>
      </c>
      <c r="B100" s="1" t="s">
        <v>127</v>
      </c>
      <c r="C100" s="41" t="s">
        <v>128</v>
      </c>
      <c r="D100" s="42">
        <v>180.00000000000003</v>
      </c>
      <c r="E100" s="57">
        <v>30</v>
      </c>
      <c r="F100" s="45">
        <f>E100/D100</f>
        <v>0.16666666666666663</v>
      </c>
      <c r="G100" s="62">
        <v>0.8</v>
      </c>
      <c r="H100" s="43">
        <f>F100*(1+G100)</f>
        <v>0.29999999999999993</v>
      </c>
    </row>
    <row r="101" spans="1:22" ht="15" x14ac:dyDescent="0.25">
      <c r="A101" s="37"/>
      <c r="B101" s="1" t="s">
        <v>137</v>
      </c>
      <c r="C101" s="41" t="s">
        <v>142</v>
      </c>
      <c r="D101" s="42">
        <v>54</v>
      </c>
      <c r="E101" s="57">
        <v>30</v>
      </c>
      <c r="F101" s="45">
        <f t="shared" si="20"/>
        <v>0.55555555555555558</v>
      </c>
      <c r="G101" s="62">
        <v>0.8</v>
      </c>
      <c r="H101" s="43">
        <f t="shared" si="21"/>
        <v>1</v>
      </c>
      <c r="R101" s="32"/>
      <c r="S101" s="32"/>
      <c r="T101" s="32"/>
      <c r="U101" s="32"/>
      <c r="V101" s="32"/>
    </row>
    <row r="102" spans="1:22" ht="15" x14ac:dyDescent="0.25">
      <c r="A102" s="37"/>
      <c r="B102" s="1" t="s">
        <v>72</v>
      </c>
      <c r="C102" s="41" t="s">
        <v>142</v>
      </c>
      <c r="D102" s="42">
        <v>54</v>
      </c>
      <c r="E102" s="57">
        <v>30</v>
      </c>
      <c r="F102" s="45">
        <f t="shared" si="20"/>
        <v>0.55555555555555558</v>
      </c>
      <c r="G102" s="62">
        <v>0.8</v>
      </c>
      <c r="H102" s="43">
        <f t="shared" si="21"/>
        <v>1</v>
      </c>
      <c r="R102" s="32"/>
      <c r="S102" s="32"/>
      <c r="T102" s="32"/>
      <c r="U102" s="32"/>
      <c r="V102" s="32"/>
    </row>
    <row r="103" spans="1:22" ht="15" x14ac:dyDescent="0.25">
      <c r="A103" s="37">
        <v>837</v>
      </c>
      <c r="B103" s="1" t="s">
        <v>226</v>
      </c>
      <c r="C103" s="31" t="str">
        <f>H48</f>
        <v>Automated, Portal</v>
      </c>
      <c r="D103" s="42">
        <v>54</v>
      </c>
      <c r="E103" s="57">
        <v>30</v>
      </c>
      <c r="F103" s="45">
        <f t="shared" ref="F103:F104" si="22">E103/D103</f>
        <v>0.55555555555555558</v>
      </c>
      <c r="G103" s="62">
        <v>0.8</v>
      </c>
      <c r="H103" s="43">
        <f t="shared" ref="H103:H104" si="23">F103*(1+G103)</f>
        <v>1</v>
      </c>
      <c r="R103" s="32"/>
      <c r="S103" s="32"/>
      <c r="T103" s="32"/>
      <c r="U103" s="32"/>
      <c r="V103" s="32"/>
    </row>
    <row r="104" spans="1:22" ht="15" x14ac:dyDescent="0.25">
      <c r="A104" s="37">
        <v>278</v>
      </c>
      <c r="B104" s="1" t="s">
        <v>287</v>
      </c>
      <c r="C104" s="31" t="str">
        <f>H49</f>
        <v>IVR, Portal, Auto</v>
      </c>
      <c r="D104" s="42">
        <v>108</v>
      </c>
      <c r="E104" s="57">
        <v>30</v>
      </c>
      <c r="F104" s="45">
        <f t="shared" si="22"/>
        <v>0.27777777777777779</v>
      </c>
      <c r="G104" s="62">
        <v>0.8</v>
      </c>
      <c r="H104" s="43">
        <f t="shared" si="23"/>
        <v>0.5</v>
      </c>
      <c r="R104" s="32"/>
      <c r="S104" s="32"/>
      <c r="T104" s="32"/>
      <c r="U104" s="32"/>
      <c r="V104" s="32"/>
    </row>
    <row r="105" spans="1:22" x14ac:dyDescent="0.2">
      <c r="R105" s="32"/>
      <c r="S105" s="32"/>
      <c r="T105" s="32"/>
      <c r="U105" s="32"/>
      <c r="V105" s="32"/>
    </row>
    <row r="106" spans="1:22" ht="15" x14ac:dyDescent="0.25">
      <c r="A106" s="37" t="s">
        <v>171</v>
      </c>
    </row>
    <row r="110" spans="1:22" ht="15" x14ac:dyDescent="0.25">
      <c r="C110" s="32" t="s">
        <v>160</v>
      </c>
      <c r="D110" s="1"/>
      <c r="E110" s="1"/>
      <c r="F110" s="1"/>
      <c r="G110" s="1"/>
      <c r="I110" s="1"/>
    </row>
    <row r="111" spans="1:22" ht="15" x14ac:dyDescent="0.25">
      <c r="A111" s="37" t="s">
        <v>156</v>
      </c>
      <c r="B111" s="1"/>
      <c r="C111" s="1" t="s">
        <v>159</v>
      </c>
      <c r="E111" s="1"/>
      <c r="F111" s="1"/>
      <c r="G111" s="38" t="s">
        <v>153</v>
      </c>
      <c r="I111" s="1"/>
    </row>
    <row r="112" spans="1:22" ht="105" x14ac:dyDescent="0.25">
      <c r="A112" s="37"/>
      <c r="B112" s="1"/>
      <c r="C112" s="1"/>
      <c r="D112" s="56" t="s">
        <v>164</v>
      </c>
      <c r="E112" s="61" t="s">
        <v>174</v>
      </c>
      <c r="F112" s="56" t="s">
        <v>228</v>
      </c>
      <c r="G112" s="18" t="s">
        <v>122</v>
      </c>
      <c r="I112" s="1"/>
    </row>
    <row r="113" spans="1:9" ht="15" x14ac:dyDescent="0.25">
      <c r="A113" s="37" t="s">
        <v>120</v>
      </c>
      <c r="B113" s="1" t="s">
        <v>121</v>
      </c>
      <c r="C113" s="18" t="s">
        <v>144</v>
      </c>
      <c r="D113" s="58">
        <v>50000000</v>
      </c>
      <c r="F113" s="39">
        <f>D113*E124</f>
        <v>50829987.566527702</v>
      </c>
      <c r="I113" s="1"/>
    </row>
    <row r="114" spans="1:9" ht="15" x14ac:dyDescent="0.25">
      <c r="A114" s="37">
        <v>837</v>
      </c>
      <c r="B114" s="1" t="s">
        <v>0</v>
      </c>
      <c r="C114" s="49">
        <f>'3 Example Volume Submission'!D40+'3 Example Volume Submission'!D41</f>
        <v>5609694.6319230748</v>
      </c>
      <c r="E114" s="59">
        <v>8.4145419478846115E-2</v>
      </c>
      <c r="F114" s="39">
        <f>D$113*E114</f>
        <v>4207270.9739423059</v>
      </c>
      <c r="G114" s="43">
        <f>F114/C114</f>
        <v>0.75</v>
      </c>
      <c r="I114" s="1"/>
    </row>
    <row r="115" spans="1:9" ht="15" x14ac:dyDescent="0.25">
      <c r="A115" s="37" t="s">
        <v>123</v>
      </c>
      <c r="B115" s="1" t="s">
        <v>124</v>
      </c>
      <c r="C115" s="49">
        <f>'3 Example Volume Submission'!D51+'3 Example Volume Submission'!D52</f>
        <v>1598190.2567307693</v>
      </c>
      <c r="E115" s="59">
        <v>0.10228417643076924</v>
      </c>
      <c r="F115" s="39">
        <f>D$113*E115</f>
        <v>5114208.8215384623</v>
      </c>
      <c r="G115" s="43">
        <f>F115/C115</f>
        <v>3.2</v>
      </c>
      <c r="I115" s="1"/>
    </row>
    <row r="116" spans="1:9" ht="15" x14ac:dyDescent="0.25">
      <c r="A116" s="37">
        <v>278</v>
      </c>
      <c r="B116" s="41" t="s">
        <v>189</v>
      </c>
      <c r="C116" s="49">
        <f>'3 Example Volume Submission'!D98+'3 Example Volume Submission'!D99</f>
        <v>1141777.2543784615</v>
      </c>
      <c r="E116" s="59">
        <v>9.1342180350276928E-2</v>
      </c>
      <c r="F116" s="39">
        <f t="shared" ref="F116:F121" si="24">D$113*E116</f>
        <v>4567109.017513846</v>
      </c>
      <c r="G116" s="43">
        <f t="shared" ref="G116:G121" si="25">F116/C116</f>
        <v>4</v>
      </c>
      <c r="I116" s="1"/>
    </row>
    <row r="117" spans="1:9" ht="15" x14ac:dyDescent="0.25">
      <c r="A117" s="37" t="s">
        <v>125</v>
      </c>
      <c r="B117" s="1" t="s">
        <v>126</v>
      </c>
      <c r="C117" s="49">
        <f>'3 Example Volume Submission'!D63+'3 Example Volume Submission'!D64</f>
        <v>821184.6721153846</v>
      </c>
      <c r="E117" s="59">
        <v>5.7482927048076921E-2</v>
      </c>
      <c r="F117" s="39">
        <f t="shared" si="24"/>
        <v>2874146.3524038461</v>
      </c>
      <c r="G117" s="43">
        <f t="shared" si="25"/>
        <v>3.5</v>
      </c>
      <c r="I117" s="1"/>
    </row>
    <row r="118" spans="1:9" ht="15" x14ac:dyDescent="0.25">
      <c r="A118" s="37">
        <v>835</v>
      </c>
      <c r="B118" s="41" t="s">
        <v>195</v>
      </c>
      <c r="C118" s="49">
        <f>'3 Example Volume Submission'!D75</f>
        <v>4454875.5600961503</v>
      </c>
      <c r="E118" s="59">
        <v>6.7132754440769174E-2</v>
      </c>
      <c r="F118" s="39">
        <f>D$113*E118</f>
        <v>3356637.7220384586</v>
      </c>
      <c r="G118" s="43">
        <f>F118/C118</f>
        <v>0.75347508067453439</v>
      </c>
      <c r="I118" s="1"/>
    </row>
    <row r="119" spans="1:9" ht="15" x14ac:dyDescent="0.25">
      <c r="A119" s="37">
        <v>835</v>
      </c>
      <c r="B119" s="41" t="s">
        <v>196</v>
      </c>
      <c r="C119" s="49">
        <f>'3 Example Volume Submission'!D87</f>
        <v>2549510.2034615399</v>
      </c>
      <c r="E119" s="59">
        <v>3.3272179861538478E-2</v>
      </c>
      <c r="F119" s="39">
        <f>D$113*E119</f>
        <v>1663608.993076924</v>
      </c>
      <c r="G119" s="43">
        <f>F119/C119</f>
        <v>0.65252101788735595</v>
      </c>
      <c r="I119" s="1"/>
    </row>
    <row r="120" spans="1:9" ht="15" x14ac:dyDescent="0.25">
      <c r="A120" s="37"/>
      <c r="B120" s="1" t="s">
        <v>137</v>
      </c>
      <c r="C120" s="50">
        <f>'3 Example Volume Submission'!D111+'3 Example Volume Submission'!D112+'3 Example Volume Submission'!D113</f>
        <v>1098063.5186038464</v>
      </c>
      <c r="E120" s="59">
        <v>0.2196127037207693</v>
      </c>
      <c r="F120" s="39">
        <f t="shared" si="24"/>
        <v>10980635.186038464</v>
      </c>
      <c r="G120" s="43">
        <f t="shared" si="25"/>
        <v>10</v>
      </c>
      <c r="I120" s="1"/>
    </row>
    <row r="121" spans="1:9" ht="15" x14ac:dyDescent="0.25">
      <c r="A121" s="37"/>
      <c r="B121" s="1" t="s">
        <v>72</v>
      </c>
      <c r="C121" s="50">
        <f>'3 Example Volume Submission'!D124+'3 Example Volume Submission'!D125+'3 Example Volume Submission'!D126</f>
        <v>251862.6296423077</v>
      </c>
      <c r="E121" s="59">
        <v>5.0372525928461545E-2</v>
      </c>
      <c r="F121" s="39">
        <f t="shared" si="24"/>
        <v>2518626.2964230771</v>
      </c>
      <c r="G121" s="43">
        <f t="shared" si="25"/>
        <v>10</v>
      </c>
      <c r="I121" s="1"/>
    </row>
    <row r="122" spans="1:9" ht="15" x14ac:dyDescent="0.25">
      <c r="A122" s="37">
        <v>837</v>
      </c>
      <c r="B122" s="1" t="s">
        <v>226</v>
      </c>
      <c r="C122" s="50">
        <f>+'3 Example Volume Submission'!D138+'3 Example Volume Submission'!D139+'3 Example Volume Submission'!D140</f>
        <v>3049677.6516346135</v>
      </c>
      <c r="E122" s="59">
        <v>0.2196127037207693</v>
      </c>
      <c r="F122" s="39">
        <f t="shared" ref="F122:F123" si="26">D$113*E122</f>
        <v>10980635.186038464</v>
      </c>
      <c r="G122" s="43">
        <f t="shared" ref="G122:G123" si="27">F122/C122</f>
        <v>3.6005887967054133</v>
      </c>
      <c r="I122" s="1"/>
    </row>
    <row r="123" spans="1:9" ht="15" x14ac:dyDescent="0.25">
      <c r="A123" s="37">
        <v>278</v>
      </c>
      <c r="B123" s="1" t="s">
        <v>287</v>
      </c>
      <c r="C123" s="49">
        <f>+'3 Example Volume Submission'!D151+'3 Example Volume Submission'!D152</f>
        <v>570888.62718923076</v>
      </c>
      <c r="E123" s="59">
        <v>9.1342180350276928E-2</v>
      </c>
      <c r="F123" s="39">
        <f t="shared" si="26"/>
        <v>4567109.017513846</v>
      </c>
      <c r="G123" s="43">
        <f t="shared" si="27"/>
        <v>8</v>
      </c>
      <c r="I123" s="1"/>
    </row>
    <row r="124" spans="1:9" ht="15" x14ac:dyDescent="0.25">
      <c r="A124" s="37"/>
      <c r="B124" s="1"/>
      <c r="E124" s="55">
        <f>SUM(E114:E123)</f>
        <v>1.016599751330554</v>
      </c>
      <c r="F124" s="55"/>
      <c r="G124" s="1"/>
      <c r="I124" s="1"/>
    </row>
    <row r="125" spans="1:9" ht="15" x14ac:dyDescent="0.25">
      <c r="A125" s="37"/>
      <c r="B125" s="1"/>
      <c r="D125" s="1"/>
      <c r="E125" s="1"/>
      <c r="F125" s="1"/>
      <c r="G125" s="1"/>
      <c r="I125" s="1"/>
    </row>
    <row r="126" spans="1:9" ht="105" x14ac:dyDescent="0.25">
      <c r="A126" s="37" t="s">
        <v>155</v>
      </c>
      <c r="B126" s="1"/>
      <c r="D126" s="56" t="s">
        <v>166</v>
      </c>
      <c r="E126" s="61" t="s">
        <v>174</v>
      </c>
      <c r="F126" s="56" t="s">
        <v>229</v>
      </c>
      <c r="G126" s="1"/>
      <c r="I126" s="1"/>
    </row>
    <row r="127" spans="1:9" ht="15" x14ac:dyDescent="0.25">
      <c r="A127" s="37"/>
      <c r="B127" s="1"/>
      <c r="D127" s="58">
        <v>40000000</v>
      </c>
      <c r="F127" s="40">
        <f>D127*E138</f>
        <v>39144371.293302603</v>
      </c>
      <c r="G127" s="1"/>
      <c r="I127" s="1"/>
    </row>
    <row r="128" spans="1:9" ht="15" x14ac:dyDescent="0.25">
      <c r="A128" s="37">
        <v>837</v>
      </c>
      <c r="B128" s="1" t="s">
        <v>0</v>
      </c>
      <c r="C128" s="49">
        <f>'3 Example Volume Submission'!D42+'3 Example Volume Submission'!D43</f>
        <v>55383858.400769196</v>
      </c>
      <c r="E128" s="59">
        <v>0.41537893800576897</v>
      </c>
      <c r="F128" s="39">
        <f>D$127*E128</f>
        <v>16615157.520230759</v>
      </c>
      <c r="G128" s="43">
        <f>F128/C128</f>
        <v>0.3</v>
      </c>
    </row>
    <row r="129" spans="1:7" ht="15" x14ac:dyDescent="0.25">
      <c r="A129" s="37" t="s">
        <v>123</v>
      </c>
      <c r="B129" s="1" t="s">
        <v>124</v>
      </c>
      <c r="C129" s="49">
        <f>'3 Example Volume Submission'!D53+'3 Example Volume Submission'!D54+'3 Example Volume Submission'!D55</f>
        <v>32255240.460576925</v>
      </c>
      <c r="E129" s="59">
        <v>0.16127620230288464</v>
      </c>
      <c r="F129" s="39">
        <f>D$127*E129</f>
        <v>6451048.0921153855</v>
      </c>
      <c r="G129" s="43">
        <f>F129/C129</f>
        <v>0.2</v>
      </c>
    </row>
    <row r="130" spans="1:7" ht="15" x14ac:dyDescent="0.25">
      <c r="A130" s="37">
        <v>278</v>
      </c>
      <c r="B130" s="41" t="s">
        <v>189</v>
      </c>
      <c r="C130" s="49">
        <f>'3 Example Volume Submission'!D100+'3 Example Volume Submission'!D101+'3 Example Volume Submission'!D102</f>
        <v>201500.1037138461</v>
      </c>
      <c r="E130" s="59">
        <v>2.5186262964230766E-3</v>
      </c>
      <c r="F130" s="39">
        <f t="shared" ref="F130:F135" si="28">D$127*E130</f>
        <v>100745.05185692306</v>
      </c>
      <c r="G130" s="43">
        <f t="shared" ref="G130:G137" si="29">F130/C130</f>
        <v>0.49997518611699038</v>
      </c>
    </row>
    <row r="131" spans="1:7" ht="15" x14ac:dyDescent="0.25">
      <c r="A131" s="37" t="s">
        <v>125</v>
      </c>
      <c r="B131" s="1" t="s">
        <v>126</v>
      </c>
      <c r="C131" s="49">
        <f>'3 Example Volume Submission'!D65+'3 Example Volume Submission'!D66+'3 Example Volume Submission'!D67</f>
        <v>6701966.4807692301</v>
      </c>
      <c r="E131" s="59">
        <v>1.6754916201923077E-2</v>
      </c>
      <c r="F131" s="39">
        <f t="shared" si="28"/>
        <v>670196.6480769231</v>
      </c>
      <c r="G131" s="43">
        <f t="shared" si="29"/>
        <v>0.10000000000000002</v>
      </c>
    </row>
    <row r="132" spans="1:7" ht="15" x14ac:dyDescent="0.25">
      <c r="A132" s="37">
        <v>835</v>
      </c>
      <c r="B132" s="1" t="s">
        <v>129</v>
      </c>
      <c r="C132" s="49">
        <f>'3 Example Volume Submission'!D77+'3 Example Volume Submission'!D79</f>
        <v>5686330.6066346169</v>
      </c>
      <c r="E132" s="59">
        <v>3.3412558881009628E-2</v>
      </c>
      <c r="F132" s="39">
        <f>D$127*E132</f>
        <v>1336502.355240385</v>
      </c>
      <c r="G132" s="43">
        <f>F132/C132</f>
        <v>0.23503775065083266</v>
      </c>
    </row>
    <row r="133" spans="1:7" ht="15" x14ac:dyDescent="0.25">
      <c r="A133" s="37">
        <v>835</v>
      </c>
      <c r="B133" s="1" t="s">
        <v>127</v>
      </c>
      <c r="C133" s="49">
        <f>'3 Example Volume Submission'!D88+'3 Example Volume Submission'!D89</f>
        <v>3676226.4031730732</v>
      </c>
      <c r="E133" s="59">
        <v>2.7571698023798049E-2</v>
      </c>
      <c r="F133" s="39">
        <f>D$127*E133</f>
        <v>1102867.920951922</v>
      </c>
      <c r="G133" s="43">
        <f>F133/C133</f>
        <v>0.3</v>
      </c>
    </row>
    <row r="134" spans="1:7" ht="15" x14ac:dyDescent="0.25">
      <c r="A134" s="37"/>
      <c r="B134" s="1" t="s">
        <v>137</v>
      </c>
      <c r="C134" s="50">
        <f>'3 Example Volume Submission'!D115+'3 Example Volume Submission'!D116+'3 Example Volume Submission'!D114</f>
        <v>328656.34198846202</v>
      </c>
      <c r="E134" s="59">
        <v>8.2164085497115503E-3</v>
      </c>
      <c r="F134" s="39">
        <f t="shared" si="28"/>
        <v>328656.34198846202</v>
      </c>
      <c r="G134" s="43">
        <f t="shared" si="29"/>
        <v>1</v>
      </c>
    </row>
    <row r="135" spans="1:7" ht="15" x14ac:dyDescent="0.25">
      <c r="A135" s="37"/>
      <c r="B135" s="1" t="s">
        <v>72</v>
      </c>
      <c r="C135" s="50">
        <f>'3 Example Volume Submission'!D129+'3 Example Volume Submission'!D128+'3 Example Volume Submission'!D127</f>
        <v>101002</v>
      </c>
      <c r="E135" s="59">
        <v>2.52505E-3</v>
      </c>
      <c r="F135" s="39">
        <f t="shared" si="28"/>
        <v>101002</v>
      </c>
      <c r="G135" s="43">
        <f t="shared" si="29"/>
        <v>1</v>
      </c>
    </row>
    <row r="136" spans="1:7" ht="15" x14ac:dyDescent="0.25">
      <c r="A136" s="37">
        <v>837</v>
      </c>
      <c r="B136" s="1" t="s">
        <v>226</v>
      </c>
      <c r="C136" s="50">
        <f>'3 Example Volume Submission'!D141+'3 Example Volume Submission'!D142</f>
        <v>0</v>
      </c>
      <c r="E136" s="59">
        <v>0.2196127037207693</v>
      </c>
      <c r="F136" s="39">
        <f t="shared" ref="F136:F137" si="30">D$113*E136</f>
        <v>10980635.186038464</v>
      </c>
      <c r="G136" s="43" t="e">
        <f t="shared" si="29"/>
        <v>#DIV/0!</v>
      </c>
    </row>
    <row r="137" spans="1:7" ht="15" x14ac:dyDescent="0.25">
      <c r="A137" s="37">
        <v>278</v>
      </c>
      <c r="B137" s="1" t="s">
        <v>287</v>
      </c>
      <c r="C137" s="49">
        <f>'3 Example Volume Submission'!D153+'3 Example Volume Submission'!D154+'3 Example Volume Submission'!D155</f>
        <v>100745.05185692306</v>
      </c>
      <c r="E137" s="59">
        <v>9.1342180350276928E-2</v>
      </c>
      <c r="F137" s="39">
        <f t="shared" si="30"/>
        <v>4567109.017513846</v>
      </c>
      <c r="G137" s="43">
        <f t="shared" si="29"/>
        <v>45.333333333333336</v>
      </c>
    </row>
    <row r="138" spans="1:7" ht="15" x14ac:dyDescent="0.25">
      <c r="E138" s="55">
        <f>SUM(E128:E137)</f>
        <v>0.97860928233256517</v>
      </c>
    </row>
  </sheetData>
  <protectedRanges>
    <protectedRange sqref="E6:G6 E52:G53 G24:G51" name="Org Name_1"/>
    <protectedRange sqref="C9:D11" name="Org Name"/>
    <protectedRange sqref="G10:G13" name="Entity Details"/>
    <protectedRange sqref="E7:G8" name="Org Name_1_1"/>
    <protectedRange sqref="C14:D23 C13 G14:G23" name="Entity Details_2"/>
    <protectedRange sqref="E24:F25" name="Org Name_1_2"/>
  </protectedRanges>
  <mergeCells count="6">
    <mergeCell ref="C9:H9"/>
    <mergeCell ref="C10:H10"/>
    <mergeCell ref="C11:H11"/>
    <mergeCell ref="C12:H12"/>
    <mergeCell ref="A15:H19"/>
    <mergeCell ref="F13:H13"/>
  </mergeCells>
  <hyperlinks>
    <hyperlink ref="C11" r:id="rId1"/>
  </hyperlinks>
  <pageMargins left="0.7" right="0.7" top="0.75" bottom="0.75" header="0.3" footer="0.3"/>
  <pageSetup scale="8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General Instructions</vt:lpstr>
      <vt:lpstr>2 Volume Data Collection Tool</vt:lpstr>
      <vt:lpstr>3 Example Volume Submission</vt:lpstr>
      <vt:lpstr>4 Cost Data Collection Tool</vt:lpstr>
      <vt:lpstr>5 PayersExample Cost Submission</vt:lpstr>
      <vt:lpstr>'3 Example Volume Submission'!Print_Area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jalemieux</dc:creator>
  <cp:lastModifiedBy>Raynard Washington</cp:lastModifiedBy>
  <cp:lastPrinted>2015-03-02T20:55:20Z</cp:lastPrinted>
  <dcterms:created xsi:type="dcterms:W3CDTF">2014-03-14T18:59:22Z</dcterms:created>
  <dcterms:modified xsi:type="dcterms:W3CDTF">2016-06-07T14:12:45Z</dcterms:modified>
</cp:coreProperties>
</file>